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nsky.sharepoint.com/sites/1937NHSavesTEAPOT/Shared Documents/General/5_Work-In-Progress/2-Energy Efficiency/Reporting/Draft Report/"/>
    </mc:Choice>
  </mc:AlternateContent>
  <xr:revisionPtr revIDLastSave="6" documentId="8_{1FC5EA6C-7F86-4A88-BC42-A238DE763345}" xr6:coauthVersionLast="45" xr6:coauthVersionMax="45" xr10:uidLastSave="{DDB7608D-1159-4F63-B213-542DD1A5C4B5}"/>
  <bookViews>
    <workbookView xWindow="28680" yWindow="-120" windowWidth="29040" windowHeight="15840" activeTab="2" xr2:uid="{5F18B0A8-0D0F-4C80-9959-2F494D1C52BA}"/>
  </bookViews>
  <sheets>
    <sheet name="_Cover" sheetId="3" r:id="rId1"/>
    <sheet name="_Contents" sheetId="2" r:id="rId2"/>
    <sheet name="Metric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2" i="2"/>
  <c r="D6" i="2"/>
  <c r="B3" i="2"/>
  <c r="B3" i="1"/>
  <c r="B15" i="3" l="1"/>
</calcChain>
</file>

<file path=xl/sharedStrings.xml><?xml version="1.0" encoding="utf-8"?>
<sst xmlns="http://schemas.openxmlformats.org/spreadsheetml/2006/main" count="663" uniqueCount="255">
  <si>
    <t>Office</t>
  </si>
  <si>
    <t>Retail</t>
  </si>
  <si>
    <t>Food Service</t>
  </si>
  <si>
    <t>Healthcare/ Hospitals</t>
  </si>
  <si>
    <t>Campus/ Education</t>
  </si>
  <si>
    <t>Warehouse</t>
  </si>
  <si>
    <t>Lodging</t>
  </si>
  <si>
    <t>Other Commercial</t>
  </si>
  <si>
    <t>Food Sales</t>
  </si>
  <si>
    <t>Manufacturing/ Industrial</t>
  </si>
  <si>
    <t>Percentage of Light Fixtures with Occupancy Sensors (Interior)</t>
  </si>
  <si>
    <t>Lighting</t>
  </si>
  <si>
    <t>RI Baseline Data</t>
  </si>
  <si>
    <t>Percentage of Light Fixtures with Daylighting Controls (Indoor)</t>
  </si>
  <si>
    <t>Mean Number of HID Lamps per Business (Super) (Indoor)</t>
  </si>
  <si>
    <t>North East Archetypes</t>
  </si>
  <si>
    <t>Mean Number of Linear Lamps per Business (Super) (Indoor)</t>
  </si>
  <si>
    <t>Mean Wattage of HID Lamps per Business (Super) (Indoor)</t>
  </si>
  <si>
    <t>Mean Wattage of Linear Lamps per Business (Super) (Indoor)</t>
  </si>
  <si>
    <t>Professional Judgement</t>
  </si>
  <si>
    <t>Mean Number of HID Lamps per Business (Super) (Exterior)</t>
  </si>
  <si>
    <t>Percentage of Businesses with a Chiller Unit (Super)</t>
  </si>
  <si>
    <t>Cooling</t>
  </si>
  <si>
    <t>Percentage of Businesses with Any Central AC or HP System (Super)</t>
  </si>
  <si>
    <t>Mean Cooling Capacity of Window or Wall AC Units  (Super) (Tons)</t>
  </si>
  <si>
    <t>Percentage of AHU Fan Motors with VSDs Installed (Super)</t>
  </si>
  <si>
    <t>Ventilation</t>
  </si>
  <si>
    <t>Percentage of Businesses with Vent Hoods at their Facility</t>
  </si>
  <si>
    <t>Heating</t>
  </si>
  <si>
    <t>Percentage of Businesses with Demand Controlled Ventilation Hoods at their Facility</t>
  </si>
  <si>
    <t>Percentage of Businesses with Demand Controlled Ventilation at their Facility</t>
  </si>
  <si>
    <t>Percentage of Businesses that Primarily Use Fuel Oil for Heating</t>
  </si>
  <si>
    <t>NH / ERS</t>
  </si>
  <si>
    <t>Percentage of Businesses that Primarily Use Natural Gas for Heating</t>
  </si>
  <si>
    <t>Percentage of Businesses that Primarily Use Electricity for Heating</t>
  </si>
  <si>
    <t>Percentage of Businesses that Primarily Use Propane for Heating</t>
  </si>
  <si>
    <t>Percentage of Heated Square Footage Controlled with Manual Thermostat</t>
  </si>
  <si>
    <t>HVAC Controls</t>
  </si>
  <si>
    <t>Mean Percentage of Building's Square Footage Controlled By Heating Controls</t>
  </si>
  <si>
    <t>Mean Number of Refrigerated Walk-Ins per Business (Super)</t>
  </si>
  <si>
    <t>Refrigeration</t>
  </si>
  <si>
    <t>Percentage of Refrigerated Walk-In Square Feet with No Fan Controls (Super)</t>
  </si>
  <si>
    <t>Percentage of Refrigerated Walk-In Square Feet with EC or Q-Sync Motors (Super)</t>
  </si>
  <si>
    <t xml:space="preserve">Percentage of Refrigerated Walk-In Cooler Square Feet with Antisweat Door Heaters </t>
  </si>
  <si>
    <t xml:space="preserve">Percentage of Refrigerated Walk-In Freezer Square Feet with Antisweat Door Heaters </t>
  </si>
  <si>
    <t>Mean Number of Refrigerated Display Cases per Business</t>
  </si>
  <si>
    <t>Mean Number of Refrigerated Display Case Coolers per Business</t>
  </si>
  <si>
    <t>Mean Number of Refrigerated Display Case Freezers per Business</t>
  </si>
  <si>
    <t>Percentage of Businesses with Commercial Food Service Equipment at their Facility</t>
  </si>
  <si>
    <t>Percentage of Businesses with Gas Commercial Food Service Equipment at their Facility</t>
  </si>
  <si>
    <t>Mean Number of Electric Ovens per Business (Super)</t>
  </si>
  <si>
    <t>Mean Number of Ovens per Business (Super)</t>
  </si>
  <si>
    <t>Mean Number of Electric Steam Cookers per Business</t>
  </si>
  <si>
    <t>Mean Number of Electric Griddles per Business</t>
  </si>
  <si>
    <t>Mean Number of Electric Commercial Fryers per Business</t>
  </si>
  <si>
    <t>Mean Number of Electric Food Holding Cabinets per Business</t>
  </si>
  <si>
    <t>Mean Number of Commercial Dishwashers per Business</t>
  </si>
  <si>
    <t>Mean Number of Refrigerated Vending Machines per Business</t>
  </si>
  <si>
    <t>Mean Number of Ice Machines per Business</t>
  </si>
  <si>
    <t>Percentage of Businesses with Natural Gas as Primary Water Heating Fuel</t>
  </si>
  <si>
    <t>Hot Water</t>
  </si>
  <si>
    <t>Percentage of Businesses with Fuel Oil as Primary Water Heating Fuel</t>
  </si>
  <si>
    <t>Percentage of Businesses with Propane as Primary Water Heating Fuel</t>
  </si>
  <si>
    <t>Percentage of Businesses with Electricity as Primary Water Heating Fuel</t>
  </si>
  <si>
    <t>Percentage of Electric Tank Water Heaters with Less than 60 Gallons per Business</t>
  </si>
  <si>
    <t>Percentage of Electric Tank Water Heaters with 60 Gallons or More per Business</t>
  </si>
  <si>
    <t>Percent of Businesses with an EMS</t>
  </si>
  <si>
    <t>EMS</t>
  </si>
  <si>
    <t>Mean Number of Compressors per Business</t>
  </si>
  <si>
    <t>Compressed Air</t>
  </si>
  <si>
    <t>Mean Compressor Size (Horsepower)</t>
  </si>
  <si>
    <t>Percentage of Compressors with Low Pressure Drop Filter</t>
  </si>
  <si>
    <t>Percent of Compressed Air Systems with Refrigerated Dryers</t>
  </si>
  <si>
    <t>Percentage of Compressed Air Systems with Zero Loss Condensate Drain</t>
  </si>
  <si>
    <t>Percentage of Businesses with non-HVAC Motors in Business</t>
  </si>
  <si>
    <t>Motors</t>
  </si>
  <si>
    <t>Mean Number of Motors per Business</t>
  </si>
  <si>
    <t>Percentage of Motors Where Installing VSDs is Practical</t>
  </si>
  <si>
    <t>Percentage of Motors with VSDs Installed</t>
  </si>
  <si>
    <t xml:space="preserve">Percentage of Businesses with Motors Used for Pumping Liquids </t>
  </si>
  <si>
    <t xml:space="preserve">Percentage of Businesses with Motors Used for Conveyors </t>
  </si>
  <si>
    <t xml:space="preserve">Percentage of Businesses with Motors Used for Hydraulics </t>
  </si>
  <si>
    <t>Percentage of Businesses with Motors Used for Other Processes</t>
  </si>
  <si>
    <t>Percentage of Businesses with VSDs on at least One Motor in Business</t>
  </si>
  <si>
    <t>Percentage of Businesses that Have Rack-Mounted Servers in Businesses</t>
  </si>
  <si>
    <t>Mean Number of Computers per Business</t>
  </si>
  <si>
    <t>Mean Percent of Computers Connected to Advanced Power Strips</t>
  </si>
  <si>
    <t>Mean Number of Stories per Business</t>
  </si>
  <si>
    <t>Building Characteristics</t>
  </si>
  <si>
    <t>Mean Square Feet per Business</t>
  </si>
  <si>
    <t>Percent of Businesses 0 to 2,499 Square Feet</t>
  </si>
  <si>
    <t>Percent of Businesses 2,500 to 4,999 Square Feet</t>
  </si>
  <si>
    <t>Percent of Businesses 5,000 to 9,999 Square Feet</t>
  </si>
  <si>
    <t>Percent of Businesses 10,000 to 24,999 Square Feet</t>
  </si>
  <si>
    <t>Percent of Businesses 25,000 to 49,999 Square Feet</t>
  </si>
  <si>
    <t>Percent of Businesses 50,000 to 74,999 Square Feet</t>
  </si>
  <si>
    <t>Percent of Businesses 75,000 to 99,999 Square Feet</t>
  </si>
  <si>
    <t>Percent of Businesses 100,000 to 199,999 Square Feet</t>
  </si>
  <si>
    <t>Percent of Businesses 200,000 to 499,999 Square Feet</t>
  </si>
  <si>
    <t>Percent of Businesses More Than 500,000 Square Feet</t>
  </si>
  <si>
    <t>Percentage of Businesses with Servers that have at least 10 servers</t>
  </si>
  <si>
    <t>Percentage of Businesses that Primarily Use Biomass for Heating</t>
  </si>
  <si>
    <t>Percentage of Businesses that Have an Electric Heat Pump for Heating</t>
  </si>
  <si>
    <t>Mean Number of Gas Unit Heaters per Business</t>
  </si>
  <si>
    <t>Mean Capacity of Oil Boilers (kBtu/Hr)</t>
  </si>
  <si>
    <t>Mean Capacity of Gas Boilers (kBtu/Hr)</t>
  </si>
  <si>
    <t>Mean Capacity of Gas Furnaces (kBtu/Hr)</t>
  </si>
  <si>
    <t>Percentage of Linear Feet of Refrigerated Display Cases with EC or Q-Sync motors</t>
  </si>
  <si>
    <t>Mean Number of Steam Traps per Gas Steam Boiler</t>
  </si>
  <si>
    <t>Mean Number of Exit Signs per Business</t>
  </si>
  <si>
    <t>Mean Number of Lamps per Linear Fixture (Interior)</t>
  </si>
  <si>
    <t>Mean Horsepower of HVAC Pump Motors</t>
  </si>
  <si>
    <t>Mean Horsepower of HVAC Cooling Towers Fan Motors</t>
  </si>
  <si>
    <t>Percentage of Chillers that are Air Cooled</t>
  </si>
  <si>
    <t>HVAC - Unitary</t>
  </si>
  <si>
    <t>Percentage of Chillers that are Water Cooled</t>
  </si>
  <si>
    <t>Percentage of Vent Hoods that are for Kitchen Ventilation</t>
  </si>
  <si>
    <t>Percentage of Vent Hoods that are for Laboratory Ventilation</t>
  </si>
  <si>
    <t>Mean Number of Gas Griddles per Business</t>
  </si>
  <si>
    <t>Mean Horsepower of AHU Fan Motors</t>
  </si>
  <si>
    <t>Percentage of Businesses that have Economizers On At Least One AC or HP System</t>
  </si>
  <si>
    <t>Mean Electricity Consumption (kWh) per Business</t>
  </si>
  <si>
    <t>General</t>
  </si>
  <si>
    <t>Percentage of Businesses that Primarily Use Another Fuel for Heating</t>
  </si>
  <si>
    <t>Mean Fossil  Consumption (GJ) per Business</t>
  </si>
  <si>
    <t>Mean Gas  Consumption (GJ) per Business</t>
  </si>
  <si>
    <t>Mean Oil Consumption (GJ) per Business</t>
  </si>
  <si>
    <t>Mean Fuel Propane Consumption (GJ) per Business</t>
  </si>
  <si>
    <t>Number of Electricity Customers (Population)</t>
  </si>
  <si>
    <t xml:space="preserve">General </t>
  </si>
  <si>
    <t>Minimum Number of Exit Signs per sqft  (1 every 100 lf reqd by code x 2 for divided spaces = for 200 x 200' need 12 signs x 2)</t>
  </si>
  <si>
    <t>Percentage exterior HID fixtures that are in parking garages</t>
  </si>
  <si>
    <t>Percentage exterior HID fixtures that are pole mounted</t>
  </si>
  <si>
    <t>Mean Wattage Controlled by Occupancy Sensors</t>
  </si>
  <si>
    <t>Mean Wattage Controlled by Daylighting Sensors</t>
  </si>
  <si>
    <t>Annual Population Growth Rate (New Construction)</t>
  </si>
  <si>
    <t>Percentage of motors &lt; 1 hp (EC Motor)</t>
  </si>
  <si>
    <t>Mean Number of fans per walk-in</t>
  </si>
  <si>
    <t>Mean door perimeter of walk-ins (feet)</t>
  </si>
  <si>
    <t>Mean door perimeter of display cases (feet)</t>
  </si>
  <si>
    <t>Average height per story (ft)</t>
  </si>
  <si>
    <t>Number of Guest Rooms</t>
  </si>
  <si>
    <t>Percentage of buildings that can have Solar Thermal Installed on South Wall</t>
  </si>
  <si>
    <t>Percentage of buildings with ERVs</t>
  </si>
  <si>
    <t>Percentage of gas water heaters that are storage</t>
  </si>
  <si>
    <t>Percentage of gas water heaters that are tankless</t>
  </si>
  <si>
    <t>Mean Number of Exterior walls</t>
  </si>
  <si>
    <t>Percentage of rooms that can have Guest Room Energy Management</t>
  </si>
  <si>
    <t>Percentage of businesses with pitched roof</t>
  </si>
  <si>
    <t>Mean Number of Natural Gas Char Broilers Per Business</t>
  </si>
  <si>
    <t>Mean Number of Natural Gas Convection, Combination, or Retherm Ovens Per Business</t>
  </si>
  <si>
    <t>Mean Number of Natural Gas Fryers Per Business</t>
  </si>
  <si>
    <t>Mean Number of Showerheads Per Business</t>
  </si>
  <si>
    <t>Mean Number of Commercial Clothes Washers per Business</t>
  </si>
  <si>
    <t>Laundry</t>
  </si>
  <si>
    <t>Percent of businesses with a dedicated energy manager</t>
  </si>
  <si>
    <t>HVAC</t>
  </si>
  <si>
    <t>Percentage of Businesses with a Steam Boiler</t>
  </si>
  <si>
    <t xml:space="preserve">Percentage of Economizers that are Dual Enthalpy </t>
  </si>
  <si>
    <t>Average Capacity of Gas Steam Boilers (kBtuh)</t>
  </si>
  <si>
    <t>Mean Number of Pre-Rinse Spray Valves Per Business</t>
  </si>
  <si>
    <t>Mean Number of Sinks Per Business</t>
  </si>
  <si>
    <t>Mean Number of Low-Flow Faucet Aerators Per Business</t>
  </si>
  <si>
    <t>Percentage of Businesses with Small Consumption (&lt; 500,000 kWh)</t>
  </si>
  <si>
    <t>Percentage of Businesses with Medium Consumption (500,000 – 4,500,000 kWh)</t>
  </si>
  <si>
    <t>Percentage of Businesses with Large Consumption ( &gt; 4,500,000 kWh)</t>
  </si>
  <si>
    <t>Mean Number of Bulbs (ICLH) per Business (Indoor)</t>
  </si>
  <si>
    <t>Mean Number of Bulbs (ICLH) per Business (Outdoor)</t>
  </si>
  <si>
    <t>Percentage of Bulbs that are Standard (Indoor)</t>
  </si>
  <si>
    <t>Percentage of Bulbs that are Specialty (Indoor)</t>
  </si>
  <si>
    <t>Percentage of Specialty Bulbs that are Reflectors (Indoor)</t>
  </si>
  <si>
    <t>Percentage of Bulbs that are Standard (Outdoor)</t>
  </si>
  <si>
    <t>Percentage of Bulbs that are Specialty (Outdoor)</t>
  </si>
  <si>
    <t>Percentage of Specialty Bulbs that are Reflectors (Outdoor)</t>
  </si>
  <si>
    <t>Percentage of Bulbs (ICLH) that are LED (Indoor)</t>
  </si>
  <si>
    <t>Percentage of Standard bulbs that are LED (Indoor)</t>
  </si>
  <si>
    <t>Percentage of Specialty bulbs that are LED (Indoor)</t>
  </si>
  <si>
    <t>Percentage of linear lamps that are LED (Indoor)</t>
  </si>
  <si>
    <t>Percentage of High Bay Lights that are Metal Halide (Indoor)</t>
  </si>
  <si>
    <t>Percentage of Standard bulbs that are LED (Outdoor)</t>
  </si>
  <si>
    <t>Percentage of Specialty bulbs that are LED (Outdoor)</t>
  </si>
  <si>
    <t>Percentage of linear lamps that are LED (Outdoor)</t>
  </si>
  <si>
    <t>Square feet per Exit Sign</t>
  </si>
  <si>
    <t>Mean Number of LED Exit Signs Per Business</t>
  </si>
  <si>
    <t>Percentage of Exit signs which are LED</t>
  </si>
  <si>
    <t>Mean Wattage of LED Bulbs (ICLH)</t>
  </si>
  <si>
    <t>Percentage of Bulbs (ICLH) that are non LED (Indoor)</t>
  </si>
  <si>
    <t>Mean Wattage of non LED Bulbs (ICLH)</t>
  </si>
  <si>
    <t>Benchmark Cooling Load per Business (Square feet per ton)</t>
  </si>
  <si>
    <t>Percent of Total Cooling Capacity of Mini Split System AC Units per Business</t>
  </si>
  <si>
    <t>Percent of Total Cooling Capacity of PTAC/PTHP Units per Business</t>
  </si>
  <si>
    <t>Percent of Total Cooling Capacity of Mini Split Heat Pump Units per Business</t>
  </si>
  <si>
    <t>Percent of Total Cooling Capacity of Window or Wall AC Units per Business</t>
  </si>
  <si>
    <t>Percent of Total Cooling Capacity of Chiller Units per Business</t>
  </si>
  <si>
    <t>Percent of Total Cooling Capacity of Large Direct Expansion AC Units per Business</t>
  </si>
  <si>
    <t>Percent of PTAC/PTHP Units that are PTAC</t>
  </si>
  <si>
    <t>Percent of Total Cooling Capacity of PTAC Units per Business</t>
  </si>
  <si>
    <t>Percent of Total Cooling Capacity of PTHP Units per Business</t>
  </si>
  <si>
    <t>Percentage of Total Cooling Capacity of Central AC units with a Rated Cooling Capacity Under 5 Tons</t>
  </si>
  <si>
    <t>Percentage of Total Cooling Capacity of Central AC units with a Rated Cooling Capacity 5 Tons or Over</t>
  </si>
  <si>
    <t>Percentage of Total Cooling Capacity of Air Source Heat Pumps with a Rated Cooling Capacity Under 5 Tons</t>
  </si>
  <si>
    <t>Percentage of Total Cooling Capacity of Air Soursce Heat Pumps with a Rated Cooling Capacity 5 Tons or Over</t>
  </si>
  <si>
    <t>Percent of Total Cooling Capacity of Ground Source Heat Pumps</t>
  </si>
  <si>
    <t>Mean Cooling Capacity per Business (tons)</t>
  </si>
  <si>
    <t>Percentage of Boilers that provide Domestic Hot Water</t>
  </si>
  <si>
    <t>Mean Number of Gas Space and Unit Heaters per Business</t>
  </si>
  <si>
    <t>Average Capacity of Space and Unit Heaters (kBtuh)</t>
  </si>
  <si>
    <t>Percentage of Gas Heating Load from Furnaces</t>
  </si>
  <si>
    <t>Percentage of Gas Heating Load from Steam Boilers (kBtuh)</t>
  </si>
  <si>
    <t>Percentage of Gas Heating Load from Hot Water Boilers (kBtuh)</t>
  </si>
  <si>
    <t>Percentage of Gas Heating Load from Space and Unit Heaters (kBtuh)</t>
  </si>
  <si>
    <t>Percentage of Total Gas Boiler Capacity of equipment under 300 kBTUh</t>
  </si>
  <si>
    <t>Percentage of Total Gas Boiler Capacity of equipment over 300 kBTUh</t>
  </si>
  <si>
    <t>Percentage of Total Oil Boiler Capacity of equipment under 1,000 kBTUh</t>
  </si>
  <si>
    <t>Percentage of Total Oil Boiler Capacity of equipment over 1,000 kBTUh</t>
  </si>
  <si>
    <t>Percentage of Oil Heating Load from Furnaces</t>
  </si>
  <si>
    <t>Percentage of Oil Heating Load from Steam Boilers (kBtuh)</t>
  </si>
  <si>
    <t>Percentage of Oil Heating Load from Hot Water Boilers (kBtuh)</t>
  </si>
  <si>
    <t>Percentage of Oil Heating Load from Space and Unit Heaters (kBtuh)</t>
  </si>
  <si>
    <t>Percentage of Electric Water Heating Equipment that are Storage Water Heaters</t>
  </si>
  <si>
    <t>Percentage of Electric Water Heating Equipment that are Instantaneous Water Heaters</t>
  </si>
  <si>
    <t>Percentage of Electric Water Heating Equipment that are Heat Pump Water Heaters (HPWH)</t>
  </si>
  <si>
    <t>Mean Number of Electric Water Heating Units per Business with Electric Water Heaters</t>
  </si>
  <si>
    <t>Percentage of gas water heaters that are Combo Boiler/Water Heaters</t>
  </si>
  <si>
    <t>Mean Number of Gas Water Heating Units per Business with Gas Water Heaters</t>
  </si>
  <si>
    <t>Percentage of Showerheads that are Low Flow</t>
  </si>
  <si>
    <t>Percentage of Faucet Aerators that are Low Flow</t>
  </si>
  <si>
    <t>Mean Number of Gas Steam Cookers per Business</t>
  </si>
  <si>
    <t>Mean Number of Gas Food Holding Cabinets per Business</t>
  </si>
  <si>
    <t>Percentage of  Commercial Food Service Equipment that is Electric</t>
  </si>
  <si>
    <t>Percentage of  Commercial Food Service Equipment that is Gas</t>
  </si>
  <si>
    <t>Percentage of Electric Heat Load from Electric Space and Unit Heaters (kBtuh)</t>
  </si>
  <si>
    <t>Percentage of Electric Heat Load from Electric Furnaces (kBtuh)</t>
  </si>
  <si>
    <t>Percentage of Electric Heat Load from Electric Baseboard Heaters (kBtuh)</t>
  </si>
  <si>
    <t>Percentage of Electric Heat Load from PTHP Units per Business</t>
  </si>
  <si>
    <t>Percentage of Electric Heat Load from Mini Split Heat Pump Units per Business</t>
  </si>
  <si>
    <t>Percentage of Electric Heat Load from Air Source Heat Pumps with a Rated Cooling Capacity Under 5 Tons</t>
  </si>
  <si>
    <t>Percentage of Electric Heat Load from  Air Source Heat Pumps (tons) with a Rated Cooling Capacity 5 Tons or Over</t>
  </si>
  <si>
    <t>Percentage of Electric Heat Load from Ground Source Heat Pumps</t>
  </si>
  <si>
    <t>Benchmark Heating Load per Business (Btuh per square foot) (CBECS)</t>
  </si>
  <si>
    <t>Mean Heating Capacity per Business (kBtuh)</t>
  </si>
  <si>
    <t>Percentage of building square footage that has Bulb (ICLH) lighting (interior)</t>
  </si>
  <si>
    <t>Percentage of building square footage that has Linear lighting (Interior)</t>
  </si>
  <si>
    <t>Percentage of building square footage that has High Bay lighting (Interior)</t>
  </si>
  <si>
    <t>Overall</t>
  </si>
  <si>
    <t>Metric Name</t>
  </si>
  <si>
    <t>Metric Measure Class</t>
  </si>
  <si>
    <t>Data Source</t>
  </si>
  <si>
    <t>Table of Contents</t>
  </si>
  <si>
    <t>Section and Sheet Titles</t>
  </si>
  <si>
    <t>Dunsky Energy Consulting</t>
  </si>
  <si>
    <t>Date: August 14, 2020</t>
  </si>
  <si>
    <t>Non-Residential Baseline Metrics Workbook</t>
  </si>
  <si>
    <t xml:space="preserve">Notes: This workbook contains the metric assumptions used in the NHSaves 2021-2023 potential study for the non-residential sector. </t>
  </si>
  <si>
    <t>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</si>
</sst>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rgb="FF993366"/>
      <name val="Calibri"/>
      <family val="2"/>
      <scheme val="minor"/>
    </font>
    <font>
      <b/>
      <sz val="16"/>
      <color rgb="FF003766"/>
      <name val="Calibri"/>
      <family val="2"/>
      <scheme val="minor"/>
    </font>
    <font>
      <b/>
      <sz val="14"/>
      <color rgb="FF003766"/>
      <name val="Calibri"/>
      <family val="2"/>
      <scheme val="minor"/>
    </font>
    <font>
      <b/>
      <sz val="10"/>
      <color rgb="FF003766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69B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/>
    <xf numFmtId="0" fontId="4" fillId="0" borderId="0" applyNumberFormat="0" applyFill="0" applyBorder="0" applyAlignment="0"/>
    <xf numFmtId="0" fontId="5" fillId="0" borderId="0" applyNumberFormat="0" applyFill="0" applyBorder="0" applyAlignment="0"/>
    <xf numFmtId="0" fontId="2" fillId="0" borderId="0" applyNumberFormat="0" applyFill="0" applyBorder="0" applyAlignment="0"/>
    <xf numFmtId="0" fontId="6" fillId="0" borderId="0" applyNumberFormat="0" applyFill="0" applyBorder="0" applyAlignment="0"/>
    <xf numFmtId="0" fontId="7" fillId="0" borderId="0" applyNumberFormat="0" applyFill="0" applyBorder="0" applyAlignment="0"/>
  </cellStyleXfs>
  <cellXfs count="13">
    <xf numFmtId="0" fontId="0" fillId="0" borderId="0" xfId="0"/>
    <xf numFmtId="43" fontId="0" fillId="0" borderId="0" xfId="1" applyFont="1"/>
    <xf numFmtId="0" fontId="8" fillId="0" borderId="0" xfId="2" applyFont="1"/>
    <xf numFmtId="0" fontId="4" fillId="0" borderId="0" xfId="3"/>
    <xf numFmtId="0" fontId="9" fillId="0" borderId="0" xfId="3" applyFont="1"/>
    <xf numFmtId="0" fontId="6" fillId="0" borderId="0" xfId="6"/>
    <xf numFmtId="0" fontId="10" fillId="0" borderId="0" xfId="6" applyFont="1"/>
    <xf numFmtId="0" fontId="11" fillId="0" borderId="0" xfId="3" applyFont="1"/>
    <xf numFmtId="0" fontId="5" fillId="0" borderId="0" xfId="4"/>
    <xf numFmtId="0" fontId="2" fillId="0" borderId="0" xfId="5"/>
    <xf numFmtId="0" fontId="12" fillId="0" borderId="0" xfId="2" applyFont="1"/>
    <xf numFmtId="0" fontId="7" fillId="0" borderId="0" xfId="7"/>
    <xf numFmtId="0" fontId="2" fillId="0" borderId="0" xfId="0" applyFont="1" applyAlignment="1">
      <alignment horizontal="center" vertical="center" wrapText="1"/>
    </xf>
  </cellXfs>
  <cellStyles count="8">
    <cellStyle name="bpm_h1" xfId="4" xr:uid="{84C4C401-C92B-43C3-8FE0-CAD30240B133}"/>
    <cellStyle name="bpm_h2" xfId="5" xr:uid="{DC3B52B5-9130-47C3-BFEE-D0591B52290B}"/>
    <cellStyle name="bpm_h3" xfId="6" xr:uid="{F67570F1-DCD3-4463-8D4E-642B7EEA3DF3}"/>
    <cellStyle name="bpm_link" xfId="7" xr:uid="{90CF33CB-BF05-4B6D-8E34-0E8A4D4DF1E5}"/>
    <cellStyle name="bpm_t1" xfId="2" xr:uid="{3097D7EB-4823-4AAA-A5B8-07E88AC958A8}"/>
    <cellStyle name="bpm_t2" xfId="3" xr:uid="{AA568F7C-D4ED-466D-B59B-D80D6E17D112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_Contents'!B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_Cover'!C4"/><Relationship Id="rId2" Type="http://schemas.openxmlformats.org/officeDocument/2006/relationships/hyperlink" Target="#'_Contents'!B4"/><Relationship Id="rId1" Type="http://schemas.openxmlformats.org/officeDocument/2006/relationships/hyperlink" Target="#'Metrics'!B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</xdr:rowOff>
    </xdr:from>
    <xdr:to>
      <xdr:col>4</xdr:col>
      <xdr:colOff>1238250</xdr:colOff>
      <xdr:row>6</xdr:row>
      <xdr:rowOff>132207</xdr:rowOff>
    </xdr:to>
    <xdr:pic>
      <xdr:nvPicPr>
        <xdr:cNvPr id="2" name="CompanyLogo">
          <a:extLst>
            <a:ext uri="{FF2B5EF4-FFF2-40B4-BE49-F238E27FC236}">
              <a16:creationId xmlns:a16="http://schemas.microsoft.com/office/drawing/2014/main" id="{E86D4DE0-902A-452D-B791-B857E1712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1520"/>
          <a:ext cx="1805940" cy="496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52705</xdr:rowOff>
    </xdr:from>
    <xdr:to>
      <xdr:col>0</xdr:col>
      <xdr:colOff>114300</xdr:colOff>
      <xdr:row>4</xdr:row>
      <xdr:rowOff>16510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BAA1F8FF-F72B-4E82-AA04-81C92DC6F0AE}"/>
            </a:ext>
          </a:extLst>
        </xdr:cNvPr>
        <xdr:cNvSpPr>
          <a:spLocks noChangeAspect="1"/>
        </xdr:cNvSpPr>
      </xdr:nvSpPr>
      <xdr:spPr>
        <a:xfrm>
          <a:off x="0" y="728980"/>
          <a:ext cx="114300" cy="15240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52705</xdr:rowOff>
    </xdr:from>
    <xdr:to>
      <xdr:col>0</xdr:col>
      <xdr:colOff>114300</xdr:colOff>
      <xdr:row>4</xdr:row>
      <xdr:rowOff>16510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A54350C8-12AE-4E09-B80F-8FCE5801A77A}"/>
            </a:ext>
          </a:extLst>
        </xdr:cNvPr>
        <xdr:cNvSpPr>
          <a:spLocks noChangeAspect="1"/>
        </xdr:cNvSpPr>
      </xdr:nvSpPr>
      <xdr:spPr>
        <a:xfrm>
          <a:off x="0" y="728980"/>
          <a:ext cx="114300" cy="15240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90805</xdr:rowOff>
    </xdr:from>
    <xdr:to>
      <xdr:col>1</xdr:col>
      <xdr:colOff>152400</xdr:colOff>
      <xdr:row>4</xdr:row>
      <xdr:rowOff>16510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BEC3E74D-91EB-4EC5-B990-DE5A66842091}"/>
            </a:ext>
          </a:extLst>
        </xdr:cNvPr>
        <xdr:cNvSpPr/>
      </xdr:nvSpPr>
      <xdr:spPr>
        <a:xfrm>
          <a:off x="190500" y="767080"/>
          <a:ext cx="152400" cy="11430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90805</xdr:rowOff>
    </xdr:from>
    <xdr:to>
      <xdr:col>2</xdr:col>
      <xdr:colOff>152400</xdr:colOff>
      <xdr:row>4</xdr:row>
      <xdr:rowOff>16510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BF961AB8-90EF-45E6-8505-2E1912A982AF}"/>
            </a:ext>
          </a:extLst>
        </xdr:cNvPr>
        <xdr:cNvSpPr/>
      </xdr:nvSpPr>
      <xdr:spPr>
        <a:xfrm>
          <a:off x="381000" y="767080"/>
          <a:ext cx="152400" cy="11430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9A2D-9F26-466D-B804-1DE848EC4B7C}">
  <sheetPr>
    <tabColor rgb="FF003766"/>
  </sheetPr>
  <dimension ref="B9:E22"/>
  <sheetViews>
    <sheetView showGridLines="0" zoomScale="80" zoomScaleNormal="80" workbookViewId="0">
      <selection activeCell="AA38" sqref="AA38"/>
    </sheetView>
  </sheetViews>
  <sheetFormatPr defaultRowHeight="14.4" x14ac:dyDescent="0.3"/>
  <cols>
    <col min="1" max="4" width="2.77734375" customWidth="1"/>
    <col min="5" max="5" width="20.77734375" customWidth="1"/>
  </cols>
  <sheetData>
    <row r="9" spans="2:5" ht="21" x14ac:dyDescent="0.4">
      <c r="B9" s="2" t="s">
        <v>250</v>
      </c>
    </row>
    <row r="14" spans="2:5" ht="18" x14ac:dyDescent="0.35">
      <c r="B14" s="4" t="s">
        <v>252</v>
      </c>
    </row>
    <row r="15" spans="2:5" x14ac:dyDescent="0.3">
      <c r="B15" s="11" t="str">
        <f ca="1">HYPERLINK("#"&amp;CELL("address", _Contents!B3 ), "Go to Table of Contents")</f>
        <v>Go to Table of Contents</v>
      </c>
      <c r="C15" s="11"/>
      <c r="D15" s="11"/>
      <c r="E15" s="11"/>
    </row>
    <row r="17" spans="2:2" x14ac:dyDescent="0.3">
      <c r="B17" s="6"/>
    </row>
    <row r="18" spans="2:2" x14ac:dyDescent="0.3">
      <c r="B18" s="6" t="s">
        <v>251</v>
      </c>
    </row>
    <row r="22" spans="2:2" x14ac:dyDescent="0.3">
      <c r="B22" s="6" t="s">
        <v>253</v>
      </c>
    </row>
  </sheetData>
  <mergeCells count="1">
    <mergeCell ref="B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6A4B-1AD2-40E1-A486-6F6CC2518005}">
  <sheetPr>
    <tabColor rgb="FFFFC000"/>
  </sheetPr>
  <dimension ref="B1:E6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4" sqref="J24"/>
    </sheetView>
  </sheetViews>
  <sheetFormatPr defaultRowHeight="14.4" x14ac:dyDescent="0.3"/>
  <cols>
    <col min="1" max="4" width="2.77734375" customWidth="1"/>
    <col min="5" max="5" width="50.77734375" customWidth="1"/>
  </cols>
  <sheetData>
    <row r="1" spans="2:5" ht="21" x14ac:dyDescent="0.4">
      <c r="B1" s="2" t="s">
        <v>248</v>
      </c>
    </row>
    <row r="2" spans="2:5" ht="18" x14ac:dyDescent="0.35">
      <c r="B2" s="7" t="str">
        <f>_Cover!B14</f>
        <v>Non-Residential Baseline Metrics Workbook</v>
      </c>
    </row>
    <row r="3" spans="2:5" x14ac:dyDescent="0.3">
      <c r="B3" s="11" t="str">
        <f ca="1">HYPERLINK("#"&amp;CELL("address", _Cover!B15 ), "Go to Cover Sheet")</f>
        <v>Go to Cover Sheet</v>
      </c>
      <c r="C3" s="11"/>
      <c r="D3" s="11"/>
      <c r="E3" s="11"/>
    </row>
    <row r="4" spans="2:5" x14ac:dyDescent="0.3">
      <c r="B4" s="6" t="s">
        <v>249</v>
      </c>
    </row>
    <row r="6" spans="2:5" x14ac:dyDescent="0.3">
      <c r="D6" s="11" t="str">
        <f ca="1">HYPERLINK("#"&amp;CELL("address", Metrics!B3 ), "0.0.01  Metrics")</f>
        <v>0.0.01  Metrics</v>
      </c>
      <c r="E6" s="11"/>
    </row>
  </sheetData>
  <mergeCells count="2">
    <mergeCell ref="B3:E3"/>
    <mergeCell ref="D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6E07-6689-4A21-9317-5C87B559DC85}">
  <dimension ref="B1:S22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02" sqref="I102"/>
    </sheetView>
  </sheetViews>
  <sheetFormatPr defaultRowHeight="15.6" x14ac:dyDescent="0.3"/>
  <cols>
    <col min="1" max="1" width="2.77734375" customWidth="1"/>
    <col min="2" max="2" width="2.77734375" style="8" customWidth="1"/>
    <col min="3" max="3" width="2.77734375" style="9" customWidth="1"/>
    <col min="4" max="4" width="2.77734375" style="5" customWidth="1"/>
    <col min="5" max="5" width="20.77734375" customWidth="1"/>
    <col min="6" max="6" width="109.109375" bestFit="1" customWidth="1"/>
    <col min="7" max="7" width="21.33203125" bestFit="1" customWidth="1"/>
    <col min="8" max="8" width="22.109375" bestFit="1" customWidth="1"/>
    <col min="9" max="9" width="11.21875" bestFit="1" customWidth="1"/>
    <col min="10" max="12" width="10.21875" bestFit="1" customWidth="1"/>
    <col min="13" max="14" width="11.21875" bestFit="1" customWidth="1"/>
    <col min="15" max="17" width="10.21875" bestFit="1" customWidth="1"/>
    <col min="18" max="19" width="11.21875" bestFit="1" customWidth="1"/>
  </cols>
  <sheetData>
    <row r="1" spans="2:19" ht="21" x14ac:dyDescent="0.4">
      <c r="B1" s="10" t="s">
        <v>254</v>
      </c>
    </row>
    <row r="2" spans="2:19" ht="18" x14ac:dyDescent="0.35">
      <c r="B2" s="3" t="str">
        <f>_Cover!B14</f>
        <v>Non-Residential Baseline Metrics Workbook</v>
      </c>
    </row>
    <row r="3" spans="2:19" ht="14.4" x14ac:dyDescent="0.3">
      <c r="B3" s="11" t="str">
        <f ca="1">HYPERLINK("#"&amp;CELL("address", _Contents!B3 ), "Go to Table of Contents")</f>
        <v>Go to Table of Contents</v>
      </c>
      <c r="C3" s="11"/>
      <c r="D3" s="11"/>
      <c r="E3" s="11"/>
    </row>
    <row r="6" spans="2:19" ht="43.2" x14ac:dyDescent="0.3">
      <c r="F6" s="12" t="s">
        <v>245</v>
      </c>
      <c r="G6" s="12" t="s">
        <v>246</v>
      </c>
      <c r="H6" s="12" t="s">
        <v>247</v>
      </c>
      <c r="I6" s="12" t="s">
        <v>244</v>
      </c>
      <c r="J6" s="12" t="s">
        <v>0</v>
      </c>
      <c r="K6" s="12" t="s">
        <v>1</v>
      </c>
      <c r="L6" s="12" t="s">
        <v>2</v>
      </c>
      <c r="M6" s="12" t="s">
        <v>3</v>
      </c>
      <c r="N6" s="12" t="s">
        <v>4</v>
      </c>
      <c r="O6" s="12" t="s">
        <v>5</v>
      </c>
      <c r="P6" s="12" t="s">
        <v>6</v>
      </c>
      <c r="Q6" s="12" t="s">
        <v>7</v>
      </c>
      <c r="R6" s="12" t="s">
        <v>8</v>
      </c>
      <c r="S6" s="12" t="s">
        <v>9</v>
      </c>
    </row>
    <row r="7" spans="2:19" x14ac:dyDescent="0.3">
      <c r="F7" t="s">
        <v>10</v>
      </c>
      <c r="G7" t="s">
        <v>11</v>
      </c>
      <c r="H7" t="s">
        <v>12</v>
      </c>
      <c r="I7" s="1">
        <v>5.0795837993918798E-2</v>
      </c>
      <c r="J7" s="1">
        <v>0.15901650174309601</v>
      </c>
      <c r="K7" s="1">
        <v>2.6375472118291901E-2</v>
      </c>
      <c r="L7" s="1">
        <v>5.0795837993918798E-2</v>
      </c>
      <c r="M7" s="1">
        <v>5.0795837993918798E-2</v>
      </c>
      <c r="N7" s="1">
        <v>5.0795837993918798E-2</v>
      </c>
      <c r="O7" s="1">
        <v>5.0795837993918798E-2</v>
      </c>
      <c r="P7" s="1">
        <v>5.0795837993918798E-2</v>
      </c>
      <c r="Q7" s="1">
        <v>5.0795837993918798E-2</v>
      </c>
      <c r="R7" s="1">
        <v>5.0795837993918798E-2</v>
      </c>
      <c r="S7" s="1">
        <v>6.9165538767505504E-3</v>
      </c>
    </row>
    <row r="8" spans="2:19" x14ac:dyDescent="0.3">
      <c r="F8" t="s">
        <v>13</v>
      </c>
      <c r="G8" t="s">
        <v>11</v>
      </c>
      <c r="H8" t="s">
        <v>12</v>
      </c>
      <c r="I8" s="1">
        <v>2.1285864478711101E-4</v>
      </c>
      <c r="J8" s="1">
        <v>0</v>
      </c>
      <c r="K8" s="1">
        <v>0</v>
      </c>
      <c r="L8" s="1">
        <v>2.1285864478711101E-4</v>
      </c>
      <c r="M8" s="1">
        <v>2.1285864478711101E-4</v>
      </c>
      <c r="N8" s="1">
        <v>2.1285864478711101E-4</v>
      </c>
      <c r="O8" s="1">
        <v>2.1285864478711101E-4</v>
      </c>
      <c r="P8" s="1">
        <v>2.1285864478711101E-4</v>
      </c>
      <c r="Q8" s="1">
        <v>2.1285864478711101E-4</v>
      </c>
      <c r="R8" s="1">
        <v>2.1285864478711101E-4</v>
      </c>
      <c r="S8" s="1">
        <v>9.9715493191171998E-4</v>
      </c>
    </row>
    <row r="9" spans="2:19" x14ac:dyDescent="0.3">
      <c r="F9" t="s">
        <v>14</v>
      </c>
      <c r="G9" t="s">
        <v>11</v>
      </c>
      <c r="H9" t="s">
        <v>15</v>
      </c>
      <c r="I9" s="1">
        <v>1.1965563632739316</v>
      </c>
      <c r="J9" s="1">
        <v>0.41711661979493642</v>
      </c>
      <c r="K9" s="1">
        <v>2.4619086553507916</v>
      </c>
      <c r="L9" s="1">
        <v>0.2148976851877859</v>
      </c>
      <c r="M9" s="1">
        <v>0.18649219825524088</v>
      </c>
      <c r="N9" s="1">
        <v>1.5754534526860273</v>
      </c>
      <c r="O9" s="1">
        <v>1.3415484358635419</v>
      </c>
      <c r="P9" s="1">
        <v>0.61450587480435903</v>
      </c>
      <c r="Q9" s="1">
        <v>1.059916578651166</v>
      </c>
      <c r="R9" s="1">
        <v>0.36482455982494411</v>
      </c>
      <c r="S9" s="1">
        <v>1.0626701689379499</v>
      </c>
    </row>
    <row r="10" spans="2:19" x14ac:dyDescent="0.3">
      <c r="F10" t="s">
        <v>16</v>
      </c>
      <c r="G10" t="s">
        <v>11</v>
      </c>
      <c r="H10" t="s">
        <v>15</v>
      </c>
      <c r="I10" s="1">
        <v>153.82322360187663</v>
      </c>
      <c r="J10" s="1">
        <v>188.3975975019892</v>
      </c>
      <c r="K10" s="1">
        <v>176.71556865673597</v>
      </c>
      <c r="L10" s="1">
        <v>56.171842557299023</v>
      </c>
      <c r="M10" s="1">
        <v>232.45884372185165</v>
      </c>
      <c r="N10" s="1">
        <v>393.78304318753493</v>
      </c>
      <c r="O10" s="1">
        <v>112.94746275466078</v>
      </c>
      <c r="P10" s="1">
        <v>71.097266722203557</v>
      </c>
      <c r="Q10" s="1">
        <v>69.309366047443206</v>
      </c>
      <c r="R10" s="1">
        <v>97.912106785723736</v>
      </c>
      <c r="S10" s="1">
        <v>390.16834680279396</v>
      </c>
    </row>
    <row r="11" spans="2:19" x14ac:dyDescent="0.3">
      <c r="F11" t="s">
        <v>17</v>
      </c>
      <c r="G11" t="s">
        <v>11</v>
      </c>
      <c r="H11" t="s">
        <v>15</v>
      </c>
      <c r="I11" s="1">
        <v>280.82733150000001</v>
      </c>
      <c r="J11" s="1">
        <v>169.77398679999999</v>
      </c>
      <c r="K11" s="1">
        <v>263.7814636</v>
      </c>
      <c r="L11" s="1">
        <v>299.71673579999998</v>
      </c>
      <c r="M11" s="1">
        <v>143.88717650000001</v>
      </c>
      <c r="N11" s="1">
        <v>215.49264529999999</v>
      </c>
      <c r="O11" s="1">
        <v>299.71673579999998</v>
      </c>
      <c r="P11" s="1">
        <v>299.71673579999998</v>
      </c>
      <c r="Q11" s="1">
        <v>393.52722169999998</v>
      </c>
      <c r="R11" s="1">
        <v>299.71673579999998</v>
      </c>
      <c r="S11" s="1">
        <v>255.7628632</v>
      </c>
    </row>
    <row r="12" spans="2:19" x14ac:dyDescent="0.3">
      <c r="F12" t="s">
        <v>18</v>
      </c>
      <c r="G12" t="s">
        <v>11</v>
      </c>
      <c r="H12" t="s">
        <v>19</v>
      </c>
      <c r="I12" s="1">
        <v>32</v>
      </c>
      <c r="J12" s="1">
        <v>32</v>
      </c>
      <c r="K12" s="1">
        <v>32</v>
      </c>
      <c r="L12" s="1">
        <v>32</v>
      </c>
      <c r="M12" s="1">
        <v>32</v>
      </c>
      <c r="N12" s="1">
        <v>32</v>
      </c>
      <c r="O12" s="1">
        <v>32</v>
      </c>
      <c r="P12" s="1">
        <v>32</v>
      </c>
      <c r="Q12" s="1">
        <v>32</v>
      </c>
      <c r="R12" s="1">
        <v>32</v>
      </c>
      <c r="S12" s="1">
        <v>32</v>
      </c>
    </row>
    <row r="13" spans="2:19" x14ac:dyDescent="0.3">
      <c r="F13" t="s">
        <v>20</v>
      </c>
      <c r="G13" t="s">
        <v>11</v>
      </c>
      <c r="H13" t="s">
        <v>15</v>
      </c>
      <c r="I13" s="1">
        <v>4.5849089528423166</v>
      </c>
      <c r="J13" s="1">
        <v>2.9410193748637461</v>
      </c>
      <c r="K13" s="1">
        <v>5.4835826213273728</v>
      </c>
      <c r="L13" s="1">
        <v>4.5156182309752761</v>
      </c>
      <c r="M13" s="1">
        <v>6.11864167064864</v>
      </c>
      <c r="N13" s="1">
        <v>2.8699072776762677</v>
      </c>
      <c r="O13" s="1">
        <v>1.5964777822659324</v>
      </c>
      <c r="P13" s="1">
        <v>2.1175338190353363</v>
      </c>
      <c r="Q13" s="1">
        <v>4.8102788567463906</v>
      </c>
      <c r="R13" s="1">
        <v>1.7994577653805128</v>
      </c>
      <c r="S13" s="1">
        <v>2.3845522210458285</v>
      </c>
    </row>
    <row r="14" spans="2:19" x14ac:dyDescent="0.3">
      <c r="F14" t="s">
        <v>21</v>
      </c>
      <c r="G14" t="s">
        <v>22</v>
      </c>
      <c r="H14" t="s">
        <v>15</v>
      </c>
      <c r="I14" s="1">
        <v>3.68039124E-2</v>
      </c>
      <c r="J14" s="1">
        <v>5.0238024399999998E-2</v>
      </c>
      <c r="K14" s="1">
        <v>4.3192114999999996E-3</v>
      </c>
      <c r="L14" s="1">
        <v>1.9152660000000001E-3</v>
      </c>
      <c r="M14" s="1">
        <v>0.13099505010000001</v>
      </c>
      <c r="N14" s="1">
        <v>0.14251215759999999</v>
      </c>
      <c r="O14" s="1">
        <v>1.96078438E-2</v>
      </c>
      <c r="P14" s="1">
        <v>3.5541463600000003E-2</v>
      </c>
      <c r="Q14" s="1">
        <v>2.3060942099999999E-2</v>
      </c>
      <c r="R14" s="1">
        <v>4.5153789200000002E-2</v>
      </c>
      <c r="S14" s="1">
        <v>0.14718054229999999</v>
      </c>
    </row>
    <row r="15" spans="2:19" x14ac:dyDescent="0.3">
      <c r="F15" t="s">
        <v>23</v>
      </c>
      <c r="G15" t="s">
        <v>22</v>
      </c>
      <c r="H15" t="s">
        <v>15</v>
      </c>
      <c r="I15" s="1">
        <v>0.63320541379999995</v>
      </c>
      <c r="J15" s="1">
        <v>0.84316307310000005</v>
      </c>
      <c r="K15" s="1">
        <v>0.53940147159999996</v>
      </c>
      <c r="L15" s="1">
        <v>0.88704627749999998</v>
      </c>
      <c r="M15" s="1">
        <v>0.78741037849999995</v>
      </c>
      <c r="N15" s="1">
        <v>0.64226043219999995</v>
      </c>
      <c r="O15" s="1">
        <v>0.36138138180000001</v>
      </c>
      <c r="P15" s="1">
        <v>0.60469675060000005</v>
      </c>
      <c r="Q15" s="1">
        <v>0.51622504000000002</v>
      </c>
      <c r="R15" s="1">
        <v>0.83277541399999999</v>
      </c>
      <c r="S15" s="1">
        <v>0.59995132679999996</v>
      </c>
    </row>
    <row r="16" spans="2:19" x14ac:dyDescent="0.3">
      <c r="F16" t="s">
        <v>24</v>
      </c>
      <c r="G16" t="s">
        <v>22</v>
      </c>
      <c r="H16" t="s">
        <v>15</v>
      </c>
      <c r="I16" s="1">
        <v>1.0905127530000001</v>
      </c>
      <c r="J16" s="1">
        <v>1.0905127530000001</v>
      </c>
      <c r="K16" s="1">
        <v>0.76945847270000001</v>
      </c>
      <c r="L16" s="1">
        <v>1.0905127530000001</v>
      </c>
      <c r="M16" s="1">
        <v>0.85457229609999996</v>
      </c>
      <c r="N16" s="1">
        <v>1.0785950419999999</v>
      </c>
      <c r="O16" s="1">
        <v>1.0905127530000001</v>
      </c>
      <c r="P16" s="1">
        <v>1.0905127530000001</v>
      </c>
      <c r="Q16" s="1">
        <v>1.6510860919999999</v>
      </c>
      <c r="R16" s="1">
        <v>1.0905127530000001</v>
      </c>
      <c r="S16" s="1">
        <v>1.0905127530000001</v>
      </c>
    </row>
    <row r="17" spans="6:19" x14ac:dyDescent="0.3">
      <c r="F17" t="s">
        <v>25</v>
      </c>
      <c r="G17" t="s">
        <v>26</v>
      </c>
      <c r="H17" t="s">
        <v>15</v>
      </c>
      <c r="I17" s="1">
        <v>6.8769819999999995E-2</v>
      </c>
      <c r="J17" s="1">
        <v>4.0822960399999997E-2</v>
      </c>
      <c r="K17" s="1">
        <v>5.3507987999999998E-3</v>
      </c>
      <c r="L17" s="1">
        <v>2.4838239000000002E-2</v>
      </c>
      <c r="M17" s="1">
        <v>3.9487253899999998E-2</v>
      </c>
      <c r="N17" s="1">
        <v>7.8683070800000005E-2</v>
      </c>
      <c r="O17" s="1">
        <v>8.6009902999999999E-3</v>
      </c>
      <c r="P17" s="1">
        <v>4.1458223000000002E-2</v>
      </c>
      <c r="Q17" s="1">
        <v>0.16229034959999999</v>
      </c>
      <c r="R17" s="1">
        <v>0.13135053220000001</v>
      </c>
      <c r="S17" s="1">
        <v>1.0428249800000001E-2</v>
      </c>
    </row>
    <row r="18" spans="6:19" x14ac:dyDescent="0.3">
      <c r="F18" t="s">
        <v>27</v>
      </c>
      <c r="G18" t="s">
        <v>28</v>
      </c>
      <c r="H18" t="s">
        <v>15</v>
      </c>
      <c r="I18" s="1">
        <v>0.17332992750000001</v>
      </c>
      <c r="J18" s="1">
        <v>3.1845934200000002E-2</v>
      </c>
      <c r="K18" s="1">
        <v>0.31757143139999999</v>
      </c>
      <c r="L18" s="1">
        <v>0.88487905259999999</v>
      </c>
      <c r="M18" s="1">
        <v>0.20381046829999999</v>
      </c>
      <c r="N18" s="1">
        <v>0.46203110530000002</v>
      </c>
      <c r="O18" s="1">
        <v>2.8217406699999999E-2</v>
      </c>
      <c r="P18" s="1">
        <v>0.40052589770000002</v>
      </c>
      <c r="Q18" s="1">
        <v>7.1007045E-3</v>
      </c>
      <c r="R18" s="1">
        <v>0.16670624910000001</v>
      </c>
      <c r="S18" s="1">
        <v>1.58142904E-2</v>
      </c>
    </row>
    <row r="19" spans="6:19" x14ac:dyDescent="0.3">
      <c r="F19" t="s">
        <v>29</v>
      </c>
      <c r="G19" t="s">
        <v>28</v>
      </c>
      <c r="H19" t="s">
        <v>15</v>
      </c>
      <c r="I19" s="1">
        <v>1.8365489459995245E-2</v>
      </c>
      <c r="J19" s="1">
        <v>5.4010893959090022E-3</v>
      </c>
      <c r="K19" s="1">
        <v>7.8005726580818334E-3</v>
      </c>
      <c r="L19" s="1">
        <v>8.8633966350898707E-2</v>
      </c>
      <c r="M19" s="1">
        <v>3.7531206803485574E-2</v>
      </c>
      <c r="N19" s="1">
        <v>4.7302690977379908E-2</v>
      </c>
      <c r="O19" s="1">
        <v>1.3617946903412403E-2</v>
      </c>
      <c r="P19" s="1">
        <v>4.4899086492048599E-3</v>
      </c>
      <c r="Q19" s="1">
        <v>2.0813954204300961E-2</v>
      </c>
      <c r="R19" s="1">
        <v>1.6361978811900647E-2</v>
      </c>
      <c r="S19" s="1">
        <v>1.6361978811900647E-2</v>
      </c>
    </row>
    <row r="20" spans="6:19" x14ac:dyDescent="0.3">
      <c r="F20" t="s">
        <v>30</v>
      </c>
      <c r="G20" t="s">
        <v>28</v>
      </c>
      <c r="H20" t="s">
        <v>15</v>
      </c>
      <c r="I20" s="1">
        <v>0.14199999999999999</v>
      </c>
      <c r="J20" s="1">
        <v>0.17899999999999999</v>
      </c>
      <c r="K20" s="1">
        <v>0.13100000000000001</v>
      </c>
      <c r="L20" s="1">
        <v>0.14199999999999999</v>
      </c>
      <c r="M20" s="1">
        <v>0.14199999999999999</v>
      </c>
      <c r="N20" s="1">
        <v>0.14199999999999999</v>
      </c>
      <c r="O20" s="1">
        <v>0.14199999999999999</v>
      </c>
      <c r="P20" s="1">
        <v>0.14199999999999999</v>
      </c>
      <c r="Q20" s="1">
        <v>0.153</v>
      </c>
      <c r="R20" s="1">
        <v>0.14199999999999999</v>
      </c>
      <c r="S20" s="1">
        <v>0.14199999999999999</v>
      </c>
    </row>
    <row r="21" spans="6:19" x14ac:dyDescent="0.3">
      <c r="F21" t="s">
        <v>31</v>
      </c>
      <c r="G21" t="s">
        <v>28</v>
      </c>
      <c r="H21" t="s">
        <v>32</v>
      </c>
      <c r="I21" s="1">
        <v>0.31634175624514022</v>
      </c>
      <c r="J21" s="1">
        <v>0.33858587328690609</v>
      </c>
      <c r="K21" s="1">
        <v>0.32813008529606164</v>
      </c>
      <c r="L21" s="1">
        <v>0.36990330417456646</v>
      </c>
      <c r="M21" s="1">
        <v>0.30973490493456607</v>
      </c>
      <c r="N21" s="1">
        <v>0.18154495554165656</v>
      </c>
      <c r="O21" s="1">
        <v>0.19788812147812002</v>
      </c>
      <c r="P21" s="1">
        <v>0.20882408903505173</v>
      </c>
      <c r="Q21" s="1">
        <v>0.256316549147733</v>
      </c>
      <c r="R21" s="1">
        <v>0.46337342129089404</v>
      </c>
      <c r="S21" s="1">
        <v>0.3426140826000415</v>
      </c>
    </row>
    <row r="22" spans="6:19" x14ac:dyDescent="0.3">
      <c r="F22" t="s">
        <v>33</v>
      </c>
      <c r="G22" t="s">
        <v>28</v>
      </c>
      <c r="H22" t="s">
        <v>32</v>
      </c>
      <c r="I22" s="1">
        <v>0.30469836732061778</v>
      </c>
      <c r="J22" s="1">
        <v>0.27093008528323004</v>
      </c>
      <c r="K22" s="1">
        <v>0.34479770408186322</v>
      </c>
      <c r="L22" s="1">
        <v>0.43939345564968096</v>
      </c>
      <c r="M22" s="1">
        <v>0.33919542037151063</v>
      </c>
      <c r="N22" s="1">
        <v>0.47921506437668515</v>
      </c>
      <c r="O22" s="1">
        <v>0.37753895585496122</v>
      </c>
      <c r="P22" s="1">
        <v>0.32303446997531765</v>
      </c>
      <c r="Q22" s="1">
        <v>0.27004473326406625</v>
      </c>
      <c r="R22" s="1">
        <v>0.25542308111953083</v>
      </c>
      <c r="S22" s="1">
        <v>0.25558742997646788</v>
      </c>
    </row>
    <row r="23" spans="6:19" x14ac:dyDescent="0.3">
      <c r="F23" t="s">
        <v>34</v>
      </c>
      <c r="G23" t="s">
        <v>28</v>
      </c>
      <c r="H23" t="s">
        <v>32</v>
      </c>
      <c r="I23" s="1">
        <v>0.27573431842825896</v>
      </c>
      <c r="J23" s="1">
        <v>0.28000000000000003</v>
      </c>
      <c r="K23" s="1">
        <v>0.22</v>
      </c>
      <c r="L23" s="1">
        <v>7.0000000000000007E-2</v>
      </c>
      <c r="M23" s="1">
        <v>0.25</v>
      </c>
      <c r="N23" s="1">
        <v>0.28000000000000003</v>
      </c>
      <c r="O23" s="1">
        <v>0.36</v>
      </c>
      <c r="P23" s="1">
        <v>0.4</v>
      </c>
      <c r="Q23" s="1">
        <v>0.39</v>
      </c>
      <c r="R23" s="1">
        <v>0.13</v>
      </c>
      <c r="S23" s="1">
        <v>0.28999999999999998</v>
      </c>
    </row>
    <row r="24" spans="6:19" x14ac:dyDescent="0.3">
      <c r="F24" t="s">
        <v>35</v>
      </c>
      <c r="G24" t="s">
        <v>28</v>
      </c>
      <c r="H24" t="s">
        <v>32</v>
      </c>
      <c r="I24" s="1">
        <v>0.1032255580059831</v>
      </c>
      <c r="J24" s="1">
        <v>0.11048404142986389</v>
      </c>
      <c r="K24" s="1">
        <v>0.10707221062207511</v>
      </c>
      <c r="L24" s="1">
        <v>0.12070324017575255</v>
      </c>
      <c r="M24" s="1">
        <v>0.10106967469392335</v>
      </c>
      <c r="N24" s="1">
        <v>5.9239980081658254E-2</v>
      </c>
      <c r="O24" s="1">
        <v>6.4572922666918789E-2</v>
      </c>
      <c r="P24" s="1">
        <v>6.8141440989630556E-2</v>
      </c>
      <c r="Q24" s="1">
        <v>8.3638717588200795E-2</v>
      </c>
      <c r="R24" s="1">
        <v>0.15120349758957516</v>
      </c>
      <c r="S24" s="1">
        <v>0.11179848742349072</v>
      </c>
    </row>
    <row r="25" spans="6:19" x14ac:dyDescent="0.3">
      <c r="F25" t="s">
        <v>36</v>
      </c>
      <c r="G25" t="s">
        <v>37</v>
      </c>
      <c r="H25" t="s">
        <v>15</v>
      </c>
      <c r="I25" s="1">
        <v>0.1882760376</v>
      </c>
      <c r="J25" s="1">
        <v>8.8994748900000004E-2</v>
      </c>
      <c r="K25" s="1">
        <v>0.26962673660000003</v>
      </c>
      <c r="L25" s="1">
        <v>0.18497052789999999</v>
      </c>
      <c r="M25" s="1">
        <v>0.31888347859999999</v>
      </c>
      <c r="N25" s="1">
        <v>3.3737625899999998E-2</v>
      </c>
      <c r="O25" s="1">
        <v>0.61413538459999995</v>
      </c>
      <c r="P25" s="1">
        <v>9.6153847900000006E-2</v>
      </c>
      <c r="Q25" s="1">
        <v>0.26327016949999998</v>
      </c>
      <c r="R25" s="1">
        <v>9.9863268399999996E-2</v>
      </c>
      <c r="S25" s="1">
        <v>6.701269E-2</v>
      </c>
    </row>
    <row r="26" spans="6:19" x14ac:dyDescent="0.3">
      <c r="F26" t="s">
        <v>38</v>
      </c>
      <c r="G26" t="s">
        <v>37</v>
      </c>
      <c r="H26" t="s">
        <v>15</v>
      </c>
      <c r="I26" s="1">
        <v>0.96976252860000001</v>
      </c>
      <c r="J26" s="1">
        <v>0.97319329539999999</v>
      </c>
      <c r="K26" s="1">
        <v>0.99749624719999996</v>
      </c>
      <c r="L26" s="1">
        <v>0.9074000968</v>
      </c>
      <c r="M26" s="1">
        <v>0.98418941469999999</v>
      </c>
      <c r="N26" s="1">
        <v>0.99759018049999992</v>
      </c>
      <c r="O26" s="1">
        <v>1</v>
      </c>
      <c r="P26" s="1">
        <v>0.99038463090000006</v>
      </c>
      <c r="Q26" s="1">
        <v>0.95695853419999988</v>
      </c>
      <c r="R26" s="1">
        <v>0.99999999250000005</v>
      </c>
      <c r="S26" s="1">
        <v>0.97509454090000003</v>
      </c>
    </row>
    <row r="27" spans="6:19" x14ac:dyDescent="0.3">
      <c r="F27" t="s">
        <v>39</v>
      </c>
      <c r="G27" t="s">
        <v>40</v>
      </c>
      <c r="H27" t="s">
        <v>15</v>
      </c>
      <c r="I27" s="1">
        <v>0.31639978210000003</v>
      </c>
      <c r="J27" s="1">
        <v>2.1880785400000002E-2</v>
      </c>
      <c r="K27" s="1">
        <v>0.1905517803</v>
      </c>
      <c r="L27" s="1">
        <v>2.0456393410000002</v>
      </c>
      <c r="M27" s="1">
        <v>0.1148637216</v>
      </c>
      <c r="N27" s="1">
        <v>0.63752030010000005</v>
      </c>
      <c r="O27" s="1">
        <v>1.6806722699999999E-2</v>
      </c>
      <c r="P27" s="1">
        <v>0.55898707079999999</v>
      </c>
      <c r="Q27" s="1">
        <v>0.29760726520000003</v>
      </c>
      <c r="R27" s="1">
        <v>2.1809296800000002</v>
      </c>
      <c r="S27" s="1">
        <v>5.0493555500000002E-2</v>
      </c>
    </row>
    <row r="28" spans="6:19" x14ac:dyDescent="0.3">
      <c r="F28" t="s">
        <v>41</v>
      </c>
      <c r="G28" t="s">
        <v>40</v>
      </c>
      <c r="H28" t="s">
        <v>15</v>
      </c>
      <c r="I28" s="1">
        <v>0.11816707531067369</v>
      </c>
      <c r="J28" s="1">
        <v>0.11816707531067368</v>
      </c>
      <c r="K28" s="1">
        <v>0.11816707531067368</v>
      </c>
      <c r="L28" s="1">
        <v>8.849573950656249E-2</v>
      </c>
      <c r="M28" s="1">
        <v>1</v>
      </c>
      <c r="N28" s="1">
        <v>0.11816707531067368</v>
      </c>
      <c r="O28" s="1">
        <v>0.11816707531067368</v>
      </c>
      <c r="P28" s="1">
        <v>1</v>
      </c>
      <c r="Q28" s="1">
        <v>0.11816707531067368</v>
      </c>
      <c r="R28" s="1">
        <v>0.11816707531067368</v>
      </c>
      <c r="S28" s="1">
        <v>0.11816707531067368</v>
      </c>
    </row>
    <row r="29" spans="6:19" x14ac:dyDescent="0.3">
      <c r="F29" t="s">
        <v>42</v>
      </c>
      <c r="G29" t="s">
        <v>40</v>
      </c>
      <c r="H29" t="s">
        <v>15</v>
      </c>
      <c r="I29" s="1">
        <v>4.9414182663491554E-2</v>
      </c>
      <c r="J29" s="1">
        <v>0.10797041610598695</v>
      </c>
      <c r="K29" s="1">
        <v>0.10797041610598695</v>
      </c>
      <c r="L29" s="1">
        <v>0.20483408439164275</v>
      </c>
      <c r="M29" s="1">
        <v>0</v>
      </c>
      <c r="N29" s="1">
        <v>0</v>
      </c>
      <c r="O29" s="1">
        <v>0.10797041610598695</v>
      </c>
      <c r="P29" s="1">
        <v>0</v>
      </c>
      <c r="Q29" s="1">
        <v>0.10797041610598695</v>
      </c>
      <c r="R29" s="1">
        <v>0</v>
      </c>
      <c r="S29" s="1">
        <v>0</v>
      </c>
    </row>
    <row r="30" spans="6:19" x14ac:dyDescent="0.3">
      <c r="F30" t="s">
        <v>43</v>
      </c>
      <c r="G30" t="s">
        <v>40</v>
      </c>
      <c r="H30" t="s">
        <v>15</v>
      </c>
      <c r="I30" s="1">
        <v>1.37843500827841E-2</v>
      </c>
      <c r="J30" s="1">
        <v>1.37843500827841E-2</v>
      </c>
      <c r="K30" s="1">
        <v>1.37843500827841E-2</v>
      </c>
      <c r="L30" s="1">
        <v>2.2893481717011135E-2</v>
      </c>
      <c r="M30" s="1">
        <v>1.37843500827841E-2</v>
      </c>
      <c r="N30" s="1">
        <v>0</v>
      </c>
      <c r="O30" s="1">
        <v>1.37843500827841E-2</v>
      </c>
      <c r="P30" s="1">
        <v>0</v>
      </c>
      <c r="Q30" s="1">
        <v>0</v>
      </c>
      <c r="R30" s="1">
        <v>1.37843500827841E-2</v>
      </c>
      <c r="S30" s="1">
        <v>1.37843500827841E-2</v>
      </c>
    </row>
    <row r="31" spans="6:19" x14ac:dyDescent="0.3">
      <c r="F31" t="s">
        <v>44</v>
      </c>
      <c r="G31" t="s">
        <v>40</v>
      </c>
      <c r="H31" t="s">
        <v>15</v>
      </c>
      <c r="I31" s="1">
        <v>1.0338262562088073E-2</v>
      </c>
      <c r="J31" s="1">
        <v>1.0338262562088073E-2</v>
      </c>
      <c r="K31" s="1">
        <v>1.0338262562088073E-2</v>
      </c>
      <c r="L31" s="1">
        <v>1.717011128775835E-2</v>
      </c>
      <c r="M31" s="1">
        <v>1.0338262562088073E-2</v>
      </c>
      <c r="N31" s="1">
        <v>0</v>
      </c>
      <c r="O31" s="1">
        <v>1.0338262562088073E-2</v>
      </c>
      <c r="P31" s="1">
        <v>0</v>
      </c>
      <c r="Q31" s="1">
        <v>0</v>
      </c>
      <c r="R31" s="1">
        <v>1.0338262562088073E-2</v>
      </c>
      <c r="S31" s="1">
        <v>1.0338262562088073E-2</v>
      </c>
    </row>
    <row r="32" spans="6:19" x14ac:dyDescent="0.3">
      <c r="F32" t="s">
        <v>45</v>
      </c>
      <c r="G32" t="s">
        <v>40</v>
      </c>
      <c r="H32" t="s">
        <v>15</v>
      </c>
      <c r="I32" s="1">
        <v>1.3953548797000002</v>
      </c>
      <c r="J32" s="1">
        <v>0.21936040450000002</v>
      </c>
      <c r="K32" s="1">
        <v>0.95718360829999993</v>
      </c>
      <c r="L32" s="1">
        <v>6.4864455188000001</v>
      </c>
      <c r="M32" s="1">
        <v>0.8197840072999999</v>
      </c>
      <c r="N32" s="1">
        <v>1.5129197201</v>
      </c>
      <c r="O32" s="1">
        <v>6.1477222399999996E-2</v>
      </c>
      <c r="P32" s="1">
        <v>2.3774746763999999</v>
      </c>
      <c r="Q32" s="1">
        <v>1.5708488072</v>
      </c>
      <c r="R32" s="1">
        <v>9.8325718564999995</v>
      </c>
      <c r="S32" s="1">
        <v>0.20802718889999999</v>
      </c>
    </row>
    <row r="33" spans="6:19" x14ac:dyDescent="0.3">
      <c r="F33" t="s">
        <v>46</v>
      </c>
      <c r="G33" t="s">
        <v>40</v>
      </c>
      <c r="H33" t="s">
        <v>15</v>
      </c>
      <c r="I33" s="1">
        <v>1.2298839417656386</v>
      </c>
      <c r="J33" s="1">
        <v>0.19334711396986629</v>
      </c>
      <c r="K33" s="1">
        <v>0.76303120567436689</v>
      </c>
      <c r="L33" s="1">
        <v>6.1542842366000814</v>
      </c>
      <c r="M33" s="1">
        <v>0.61483800547499989</v>
      </c>
      <c r="N33" s="1">
        <v>1.3335071213794778</v>
      </c>
      <c r="O33" s="1">
        <v>5.4186823520028723E-2</v>
      </c>
      <c r="P33" s="1">
        <v>2.0955371060066663</v>
      </c>
      <c r="Q33" s="1">
        <v>1.3090406726666668</v>
      </c>
      <c r="R33" s="1">
        <v>8.6665567365673084</v>
      </c>
      <c r="S33" s="1">
        <v>0.18335787031738079</v>
      </c>
    </row>
    <row r="34" spans="6:19" x14ac:dyDescent="0.3">
      <c r="F34" t="s">
        <v>47</v>
      </c>
      <c r="G34" t="s">
        <v>40</v>
      </c>
      <c r="H34" t="s">
        <v>15</v>
      </c>
      <c r="I34" s="1">
        <v>0.14584823714389006</v>
      </c>
      <c r="J34" s="1">
        <v>2.2928452654549202E-2</v>
      </c>
      <c r="K34" s="1">
        <v>0.15477108109187407</v>
      </c>
      <c r="L34" s="1">
        <v>0.3151517941724748</v>
      </c>
      <c r="M34" s="1">
        <v>0.15370950136874997</v>
      </c>
      <c r="N34" s="1">
        <v>0.15813659831415325</v>
      </c>
      <c r="O34" s="1">
        <v>6.4258524064291257E-3</v>
      </c>
      <c r="P34" s="1">
        <v>0.24850344199300142</v>
      </c>
      <c r="Q34" s="1">
        <v>0.21817344544444442</v>
      </c>
      <c r="R34" s="1">
        <v>1.0277408942515565</v>
      </c>
      <c r="S34" s="1">
        <v>2.1743858297601802E-2</v>
      </c>
    </row>
    <row r="35" spans="6:19" x14ac:dyDescent="0.3">
      <c r="F35" t="s">
        <v>48</v>
      </c>
      <c r="G35" t="s">
        <v>2</v>
      </c>
      <c r="H35" t="s">
        <v>15</v>
      </c>
      <c r="I35" s="1">
        <v>0.1703044772</v>
      </c>
      <c r="J35" s="1">
        <v>3.03300936E-2</v>
      </c>
      <c r="K35" s="1">
        <v>0.31757143139999999</v>
      </c>
      <c r="L35" s="1">
        <v>0.88487905259999999</v>
      </c>
      <c r="M35" s="1">
        <v>0.15042997899999999</v>
      </c>
      <c r="N35" s="1">
        <v>0.46030619740000001</v>
      </c>
      <c r="O35" s="1">
        <v>2.63377074E-2</v>
      </c>
      <c r="P35" s="1">
        <v>0.40052589770000002</v>
      </c>
      <c r="Q35" s="1">
        <v>6.5236621999999996E-3</v>
      </c>
      <c r="R35" s="1">
        <v>0.16670624910000001</v>
      </c>
      <c r="S35" s="1">
        <v>8.0925197999999997E-3</v>
      </c>
    </row>
    <row r="36" spans="6:19" x14ac:dyDescent="0.3">
      <c r="F36" t="s">
        <v>49</v>
      </c>
      <c r="G36" t="s">
        <v>2</v>
      </c>
      <c r="H36" t="s">
        <v>15</v>
      </c>
      <c r="I36" s="1">
        <v>0.13358226691603237</v>
      </c>
      <c r="J36" s="1">
        <v>1.5080786102017903E-2</v>
      </c>
      <c r="K36" s="1">
        <v>0.20592522965554225</v>
      </c>
      <c r="L36" s="1">
        <v>0.59390692226341602</v>
      </c>
      <c r="M36" s="1">
        <v>3.7359479106093975E-2</v>
      </c>
      <c r="N36" s="1">
        <v>0.31879769666415236</v>
      </c>
      <c r="O36" s="1">
        <v>2.63377074E-2</v>
      </c>
      <c r="P36" s="1">
        <v>0.34403605923689662</v>
      </c>
      <c r="Q36" s="1">
        <v>5.9947887289633992E-3</v>
      </c>
      <c r="R36" s="1">
        <v>0.11114261173928514</v>
      </c>
      <c r="S36" s="1">
        <v>6.9935304470921415E-3</v>
      </c>
    </row>
    <row r="37" spans="6:19" x14ac:dyDescent="0.3">
      <c r="F37" t="s">
        <v>50</v>
      </c>
      <c r="G37" t="s">
        <v>2</v>
      </c>
      <c r="H37" t="s">
        <v>15</v>
      </c>
      <c r="I37" s="1">
        <v>4.5833104399999998E-2</v>
      </c>
      <c r="J37" s="1">
        <v>1.8758927000000002E-2</v>
      </c>
      <c r="K37" s="1">
        <v>2.4896119000000001E-2</v>
      </c>
      <c r="L37" s="1">
        <v>0.25047881649999998</v>
      </c>
      <c r="M37" s="1">
        <v>0.1759143822</v>
      </c>
      <c r="N37" s="1">
        <v>0.25205985079999998</v>
      </c>
      <c r="O37" s="1">
        <v>0</v>
      </c>
      <c r="P37" s="1">
        <v>0.1024517752</v>
      </c>
      <c r="Q37" s="1">
        <v>2.4146476199999999E-2</v>
      </c>
      <c r="R37" s="1">
        <v>0.1006875554</v>
      </c>
      <c r="S37" s="1">
        <v>5.9846979999999997E-4</v>
      </c>
    </row>
    <row r="38" spans="6:19" x14ac:dyDescent="0.3">
      <c r="F38" t="s">
        <v>51</v>
      </c>
      <c r="G38" t="s">
        <v>2</v>
      </c>
      <c r="H38" t="s">
        <v>15</v>
      </c>
      <c r="I38" s="1">
        <v>0.2125575455</v>
      </c>
      <c r="J38" s="1">
        <v>3.7310547499999999E-2</v>
      </c>
      <c r="K38" s="1">
        <v>7.0815630300000001E-2</v>
      </c>
      <c r="L38" s="1">
        <v>0.76173431999999996</v>
      </c>
      <c r="M38" s="1">
        <v>0.23403802800000001</v>
      </c>
      <c r="N38" s="1">
        <v>0.81991336799999992</v>
      </c>
      <c r="O38" s="1">
        <v>3.3179989999999999E-3</v>
      </c>
      <c r="P38" s="1">
        <v>0.72640656000000003</v>
      </c>
      <c r="Q38" s="1">
        <v>0.29784714619999997</v>
      </c>
      <c r="R38" s="1">
        <v>0.3020904586</v>
      </c>
      <c r="S38" s="1">
        <v>4.4068932000000003E-3</v>
      </c>
    </row>
    <row r="39" spans="6:19" x14ac:dyDescent="0.3">
      <c r="F39" t="s">
        <v>52</v>
      </c>
      <c r="G39" t="s">
        <v>2</v>
      </c>
      <c r="H39" t="s">
        <v>15</v>
      </c>
      <c r="I39" s="1">
        <v>2.1281279699999999E-2</v>
      </c>
      <c r="J39" s="1">
        <v>2.3985069999999998E-3</v>
      </c>
      <c r="K39" s="1">
        <v>7.7791769999999995E-4</v>
      </c>
      <c r="L39" s="1">
        <v>0.21105502600000001</v>
      </c>
      <c r="M39" s="1">
        <v>1.8499593200000001E-2</v>
      </c>
      <c r="N39" s="1">
        <v>0.1649144145</v>
      </c>
      <c r="O39" s="1">
        <v>4.6439628E-3</v>
      </c>
      <c r="P39" s="1">
        <v>1.6795543400000001E-2</v>
      </c>
      <c r="Q39" s="1">
        <v>2.04303339E-2</v>
      </c>
      <c r="R39" s="1">
        <v>6.6952747E-3</v>
      </c>
      <c r="S39" s="1">
        <v>5.8416691000000003E-3</v>
      </c>
    </row>
    <row r="40" spans="6:19" x14ac:dyDescent="0.3">
      <c r="F40" t="s">
        <v>53</v>
      </c>
      <c r="G40" t="s">
        <v>2</v>
      </c>
      <c r="H40" t="s">
        <v>15</v>
      </c>
      <c r="I40" s="1">
        <v>1.3631395500000001E-2</v>
      </c>
      <c r="J40" s="1">
        <v>3.9145026000000005E-3</v>
      </c>
      <c r="K40" s="1">
        <v>1.8257662899999999E-2</v>
      </c>
      <c r="L40" s="1">
        <v>0.1148689688</v>
      </c>
      <c r="M40" s="1">
        <v>3.4419300000000002E-3</v>
      </c>
      <c r="N40" s="1">
        <v>4.3218018499999997E-2</v>
      </c>
      <c r="O40" s="1">
        <v>3.8895889999999999E-4</v>
      </c>
      <c r="P40" s="1">
        <v>8.3977714999999998E-3</v>
      </c>
      <c r="Q40" s="1">
        <v>0</v>
      </c>
      <c r="R40" s="1">
        <v>4.1946574799999997E-2</v>
      </c>
      <c r="S40" s="1">
        <v>3.2200695000000001E-3</v>
      </c>
    </row>
    <row r="41" spans="6:19" x14ac:dyDescent="0.3">
      <c r="F41" t="s">
        <v>54</v>
      </c>
      <c r="G41" t="s">
        <v>2</v>
      </c>
      <c r="H41" t="s">
        <v>15</v>
      </c>
      <c r="I41" s="1">
        <v>2.1327912800000001E-2</v>
      </c>
      <c r="J41" s="1">
        <v>3.1792601999999998E-3</v>
      </c>
      <c r="K41" s="1">
        <v>0</v>
      </c>
      <c r="L41" s="1">
        <v>0.36343251730000004</v>
      </c>
      <c r="M41" s="1">
        <v>1.9349150000000002E-3</v>
      </c>
      <c r="N41" s="1">
        <v>2.16811173E-2</v>
      </c>
      <c r="O41" s="1">
        <v>0</v>
      </c>
      <c r="P41" s="1">
        <v>4.9887752999999996E-3</v>
      </c>
      <c r="Q41" s="1">
        <v>5.6985343000000004E-3</v>
      </c>
      <c r="R41" s="1">
        <v>9.3969791999999996E-2</v>
      </c>
      <c r="S41" s="1">
        <v>5.9846979999999997E-4</v>
      </c>
    </row>
    <row r="42" spans="6:19" x14ac:dyDescent="0.3">
      <c r="F42" t="s">
        <v>55</v>
      </c>
      <c r="G42" t="s">
        <v>2</v>
      </c>
      <c r="H42" t="s">
        <v>15</v>
      </c>
      <c r="I42" s="1">
        <v>6.3285598999999998E-2</v>
      </c>
      <c r="J42" s="1">
        <v>6.5623468000000004E-3</v>
      </c>
      <c r="K42" s="1">
        <v>5.6907334999999996E-3</v>
      </c>
      <c r="L42" s="1">
        <v>0.74410242859999998</v>
      </c>
      <c r="M42" s="1">
        <v>9.8213704999999991E-3</v>
      </c>
      <c r="N42" s="1">
        <v>0.63207523430000001</v>
      </c>
      <c r="O42" s="1">
        <v>0</v>
      </c>
      <c r="P42" s="1">
        <v>0.1196630498</v>
      </c>
      <c r="Q42" s="1">
        <v>2.5809482799999998E-2</v>
      </c>
      <c r="R42" s="1">
        <v>8.7252028600000003E-2</v>
      </c>
      <c r="S42" s="1">
        <v>7.4940498999999999E-3</v>
      </c>
    </row>
    <row r="43" spans="6:19" x14ac:dyDescent="0.3">
      <c r="F43" t="s">
        <v>56</v>
      </c>
      <c r="G43" t="s">
        <v>2</v>
      </c>
      <c r="H43" t="s">
        <v>15</v>
      </c>
      <c r="I43" s="1">
        <v>0.21962202110000001</v>
      </c>
      <c r="J43" s="1">
        <v>0.12364061200000001</v>
      </c>
      <c r="K43" s="1">
        <v>2.43025147E-2</v>
      </c>
      <c r="L43" s="1">
        <v>0.73521223699999994</v>
      </c>
      <c r="M43" s="1">
        <v>0.1497996781</v>
      </c>
      <c r="N43" s="1">
        <v>0.58078572370000003</v>
      </c>
      <c r="O43" s="1">
        <v>7.5187969999999998E-3</v>
      </c>
      <c r="P43" s="1">
        <v>1.5580969655000001</v>
      </c>
      <c r="Q43" s="1">
        <v>0.39730861170000004</v>
      </c>
      <c r="R43" s="1">
        <v>6.9689899E-2</v>
      </c>
      <c r="S43" s="1">
        <v>4.6447296000000004E-3</v>
      </c>
    </row>
    <row r="44" spans="6:19" x14ac:dyDescent="0.3">
      <c r="F44" t="s">
        <v>57</v>
      </c>
      <c r="G44" t="s">
        <v>40</v>
      </c>
      <c r="H44" t="s">
        <v>15</v>
      </c>
      <c r="I44" s="1">
        <v>0.25736293199999999</v>
      </c>
      <c r="J44" s="1">
        <v>0.38667985799999999</v>
      </c>
      <c r="K44" s="1">
        <v>0.16542977089999999</v>
      </c>
      <c r="L44" s="1">
        <v>0.13177931309999999</v>
      </c>
      <c r="M44" s="1">
        <v>0.1964782923</v>
      </c>
      <c r="N44" s="1">
        <v>0.72190946339999995</v>
      </c>
      <c r="O44" s="1">
        <v>0.35896727439999998</v>
      </c>
      <c r="P44" s="1">
        <v>0.44827264550000001</v>
      </c>
      <c r="Q44" s="1">
        <v>0.2196667343</v>
      </c>
      <c r="R44" s="1">
        <v>0.29933834079999999</v>
      </c>
      <c r="S44" s="1">
        <v>0.35043805839999997</v>
      </c>
    </row>
    <row r="45" spans="6:19" x14ac:dyDescent="0.3">
      <c r="F45" t="s">
        <v>58</v>
      </c>
      <c r="G45" t="s">
        <v>40</v>
      </c>
      <c r="H45" t="s">
        <v>15</v>
      </c>
      <c r="I45" s="1">
        <v>0.1411222714</v>
      </c>
      <c r="J45" s="1">
        <v>2.8770730599999999E-2</v>
      </c>
      <c r="K45" s="1">
        <v>5.2238656799999998E-2</v>
      </c>
      <c r="L45" s="1">
        <v>0.84206104469999998</v>
      </c>
      <c r="M45" s="1">
        <v>4.3544814699999997E-2</v>
      </c>
      <c r="N45" s="1">
        <v>0.13778459600000001</v>
      </c>
      <c r="O45" s="1">
        <v>1.1167624899999999E-2</v>
      </c>
      <c r="P45" s="1">
        <v>0.78321062070000003</v>
      </c>
      <c r="Q45" s="1">
        <v>0.2179600699</v>
      </c>
      <c r="R45" s="1">
        <v>0.1786384463</v>
      </c>
      <c r="S45" s="1">
        <v>2.9234701200000001E-2</v>
      </c>
    </row>
    <row r="46" spans="6:19" x14ac:dyDescent="0.3">
      <c r="F46" t="s">
        <v>59</v>
      </c>
      <c r="G46" t="s">
        <v>60</v>
      </c>
      <c r="H46" t="s">
        <v>32</v>
      </c>
      <c r="I46" s="1">
        <v>0.25048114036507746</v>
      </c>
      <c r="J46" s="1">
        <v>0.22966887777129819</v>
      </c>
      <c r="K46" s="1">
        <v>0.26508696855561115</v>
      </c>
      <c r="L46" s="1">
        <v>0.29584774435212974</v>
      </c>
      <c r="M46" s="1">
        <v>0.26747794290246413</v>
      </c>
      <c r="N46" s="1">
        <v>0.36328931594205294</v>
      </c>
      <c r="O46" s="1">
        <v>0.31402132186546117</v>
      </c>
      <c r="P46" s="1">
        <v>0.2870352099432355</v>
      </c>
      <c r="Q46" s="1">
        <v>0.25104586614835356</v>
      </c>
      <c r="R46" s="1">
        <v>0.18979576278661089</v>
      </c>
      <c r="S46" s="1">
        <v>0.22182114698479161</v>
      </c>
    </row>
    <row r="47" spans="6:19" x14ac:dyDescent="0.3">
      <c r="F47" t="s">
        <v>61</v>
      </c>
      <c r="G47" t="s">
        <v>60</v>
      </c>
      <c r="H47" t="s">
        <v>32</v>
      </c>
      <c r="I47" s="1">
        <v>0.11489178803365771</v>
      </c>
      <c r="J47" s="1">
        <v>0.12284212567931931</v>
      </c>
      <c r="K47" s="1">
        <v>0.11924008814067176</v>
      </c>
      <c r="L47" s="1">
        <v>0.13453819049896168</v>
      </c>
      <c r="M47" s="1">
        <v>0.11258736695751174</v>
      </c>
      <c r="N47" s="1">
        <v>6.6643552180397553E-2</v>
      </c>
      <c r="O47" s="1">
        <v>7.2305888507081181E-2</v>
      </c>
      <c r="P47" s="1">
        <v>7.6126317766944063E-2</v>
      </c>
      <c r="Q47" s="1">
        <v>9.3145219996411399E-2</v>
      </c>
      <c r="R47" s="1">
        <v>0.16784768863962973</v>
      </c>
      <c r="S47" s="1">
        <v>0.12426038090544762</v>
      </c>
    </row>
    <row r="48" spans="6:19" x14ac:dyDescent="0.3">
      <c r="F48" t="s">
        <v>62</v>
      </c>
      <c r="G48" t="s">
        <v>60</v>
      </c>
      <c r="H48" t="s">
        <v>32</v>
      </c>
      <c r="I48" s="1">
        <v>4.869322259291696E-2</v>
      </c>
      <c r="J48" s="1">
        <v>5.1890182985310236E-2</v>
      </c>
      <c r="K48" s="1">
        <v>4.9516992306234422E-2</v>
      </c>
      <c r="L48" s="1">
        <v>5.3149063744818779E-2</v>
      </c>
      <c r="M48" s="1">
        <v>4.7376435575102835E-2</v>
      </c>
      <c r="N48" s="1">
        <v>2.9772019753819767E-2</v>
      </c>
      <c r="O48" s="1">
        <v>3.3274595868637763E-2</v>
      </c>
      <c r="P48" s="1">
        <v>3.5415229011680233E-2</v>
      </c>
      <c r="Q48" s="1">
        <v>4.1954130657988274E-2</v>
      </c>
      <c r="R48" s="1">
        <v>6.7214267617097229E-2</v>
      </c>
      <c r="S48" s="1">
        <v>5.2607623141617169E-2</v>
      </c>
    </row>
    <row r="49" spans="6:19" x14ac:dyDescent="0.3">
      <c r="F49" t="s">
        <v>63</v>
      </c>
      <c r="G49" t="s">
        <v>60</v>
      </c>
      <c r="H49" t="s">
        <v>32</v>
      </c>
      <c r="I49" s="1">
        <v>0.58593384900834788</v>
      </c>
      <c r="J49" s="1">
        <v>0.59559881356407229</v>
      </c>
      <c r="K49" s="1">
        <v>0.56615595099748262</v>
      </c>
      <c r="L49" s="1">
        <v>0.5164650014040898</v>
      </c>
      <c r="M49" s="1">
        <v>0.57255825456492115</v>
      </c>
      <c r="N49" s="1">
        <v>0.54029511212372971</v>
      </c>
      <c r="O49" s="1">
        <v>0.58039819375881985</v>
      </c>
      <c r="P49" s="1">
        <v>0.60142324327814001</v>
      </c>
      <c r="Q49" s="1">
        <v>0.61385478319724662</v>
      </c>
      <c r="R49" s="1">
        <v>0.5751422809566622</v>
      </c>
      <c r="S49" s="1">
        <v>0.60131084896814357</v>
      </c>
    </row>
    <row r="50" spans="6:19" x14ac:dyDescent="0.3">
      <c r="F50" t="s">
        <v>64</v>
      </c>
      <c r="G50" t="s">
        <v>60</v>
      </c>
      <c r="H50" t="s">
        <v>12</v>
      </c>
      <c r="I50" s="1">
        <v>0.94671943569447803</v>
      </c>
      <c r="J50" s="1">
        <v>0.97233487833140197</v>
      </c>
      <c r="K50" s="1">
        <v>1</v>
      </c>
      <c r="L50" s="1">
        <v>0.94671943569447803</v>
      </c>
      <c r="M50" s="1">
        <v>0.94671943569447803</v>
      </c>
      <c r="N50" s="1">
        <v>0.94671943569447803</v>
      </c>
      <c r="O50" s="1">
        <v>0.94671943569447803</v>
      </c>
      <c r="P50" s="1">
        <v>0.94671943569447803</v>
      </c>
      <c r="Q50" s="1">
        <v>0.94671943569447803</v>
      </c>
      <c r="R50" s="1">
        <v>0.94671943569447803</v>
      </c>
      <c r="S50" s="1">
        <v>0.73311148086522504</v>
      </c>
    </row>
    <row r="51" spans="6:19" x14ac:dyDescent="0.3">
      <c r="F51" t="s">
        <v>65</v>
      </c>
      <c r="G51" t="s">
        <v>60</v>
      </c>
      <c r="H51" t="s">
        <v>12</v>
      </c>
      <c r="I51" s="1">
        <v>5.3280564305521902E-2</v>
      </c>
      <c r="J51" s="1">
        <v>2.76651216685979E-2</v>
      </c>
      <c r="K51" s="1">
        <v>0</v>
      </c>
      <c r="L51" s="1">
        <v>5.3280564305521902E-2</v>
      </c>
      <c r="M51" s="1">
        <v>5.3280564305521902E-2</v>
      </c>
      <c r="N51" s="1">
        <v>5.3280564305521902E-2</v>
      </c>
      <c r="O51" s="1">
        <v>5.3280564305521902E-2</v>
      </c>
      <c r="P51" s="1">
        <v>5.3280564305521902E-2</v>
      </c>
      <c r="Q51" s="1">
        <v>5.3280564305521902E-2</v>
      </c>
      <c r="R51" s="1">
        <v>5.3280564305521902E-2</v>
      </c>
      <c r="S51" s="1">
        <v>0.26688851913477502</v>
      </c>
    </row>
    <row r="52" spans="6:19" x14ac:dyDescent="0.3">
      <c r="F52" t="s">
        <v>66</v>
      </c>
      <c r="G52" t="s">
        <v>67</v>
      </c>
      <c r="H52" t="s">
        <v>15</v>
      </c>
      <c r="I52" s="1">
        <v>6.7286670199999996E-2</v>
      </c>
      <c r="J52" s="1">
        <v>0.1217261702</v>
      </c>
      <c r="K52" s="1">
        <v>1.0009945399999999E-2</v>
      </c>
      <c r="L52" s="1">
        <v>3.8305320999999998E-3</v>
      </c>
      <c r="M52" s="1">
        <v>7.7256925399999996E-2</v>
      </c>
      <c r="N52" s="1">
        <v>0.3318032622</v>
      </c>
      <c r="O52" s="1">
        <v>2.6094649000000001E-2</v>
      </c>
      <c r="P52" s="1">
        <v>3.8579862600000001E-2</v>
      </c>
      <c r="Q52" s="1">
        <v>7.4112497299999996E-2</v>
      </c>
      <c r="R52" s="1">
        <v>0.21237839759999999</v>
      </c>
      <c r="S52" s="1">
        <v>2.97484789E-2</v>
      </c>
    </row>
    <row r="53" spans="6:19" x14ac:dyDescent="0.3">
      <c r="F53" t="s">
        <v>68</v>
      </c>
      <c r="G53" t="s">
        <v>69</v>
      </c>
      <c r="H53" t="s">
        <v>15</v>
      </c>
      <c r="I53" s="1">
        <v>0.19811436690000001</v>
      </c>
      <c r="J53" s="1">
        <v>3.7896016999999999E-3</v>
      </c>
      <c r="K53" s="1">
        <v>0</v>
      </c>
      <c r="L53" s="1">
        <v>0</v>
      </c>
      <c r="M53" s="1">
        <v>0.11586086029999999</v>
      </c>
      <c r="N53" s="1">
        <v>1.0349447100000001E-2</v>
      </c>
      <c r="O53" s="1">
        <v>1.30473242E-2</v>
      </c>
      <c r="P53" s="1">
        <v>0</v>
      </c>
      <c r="Q53" s="1">
        <v>1.5284007000000001E-3</v>
      </c>
      <c r="R53" s="1">
        <v>0</v>
      </c>
      <c r="S53" s="1">
        <v>3.3360819770000001</v>
      </c>
    </row>
    <row r="54" spans="6:19" x14ac:dyDescent="0.3">
      <c r="F54" t="s">
        <v>70</v>
      </c>
      <c r="G54" t="s">
        <v>69</v>
      </c>
      <c r="H54" t="s">
        <v>15</v>
      </c>
      <c r="I54" s="1">
        <v>16.055198499999999</v>
      </c>
      <c r="J54" s="1">
        <v>16.055198499999999</v>
      </c>
      <c r="K54" s="1">
        <v>16.055198499999999</v>
      </c>
      <c r="L54" s="1">
        <v>16.055198499999999</v>
      </c>
      <c r="M54" s="1">
        <v>16.055198499999999</v>
      </c>
      <c r="N54" s="1">
        <v>16.055198499999999</v>
      </c>
      <c r="O54" s="1">
        <v>16.055198499999999</v>
      </c>
      <c r="P54" s="1">
        <v>16.055198499999999</v>
      </c>
      <c r="Q54" s="1">
        <v>16.055198499999999</v>
      </c>
      <c r="R54" s="1">
        <v>16.055198499999999</v>
      </c>
      <c r="S54" s="1">
        <v>16.341413509999999</v>
      </c>
    </row>
    <row r="55" spans="6:19" x14ac:dyDescent="0.3">
      <c r="F55" t="s">
        <v>71</v>
      </c>
      <c r="G55" t="s">
        <v>69</v>
      </c>
      <c r="H55" t="s">
        <v>15</v>
      </c>
      <c r="I55" s="1">
        <v>1.4550639E-3</v>
      </c>
      <c r="J55" s="1">
        <v>1.2590731500000001E-2</v>
      </c>
      <c r="K55" s="1">
        <v>0</v>
      </c>
      <c r="L55" s="1">
        <v>1.4550639E-3</v>
      </c>
      <c r="M55" s="1">
        <v>3.0058119E-3</v>
      </c>
      <c r="N55" s="1">
        <v>2.03710143E-2</v>
      </c>
      <c r="O55" s="1">
        <v>1.76163558E-2</v>
      </c>
      <c r="P55" s="1">
        <v>0</v>
      </c>
      <c r="Q55" s="1">
        <v>2.3893189999999999E-4</v>
      </c>
      <c r="R55" s="1">
        <v>1.4550639E-3</v>
      </c>
      <c r="S55" s="1">
        <v>1.4550639E-3</v>
      </c>
    </row>
    <row r="56" spans="6:19" x14ac:dyDescent="0.3">
      <c r="F56" t="s">
        <v>72</v>
      </c>
      <c r="G56" t="s">
        <v>69</v>
      </c>
      <c r="H56" t="s">
        <v>15</v>
      </c>
      <c r="I56" s="1">
        <v>1.42793851E-2</v>
      </c>
      <c r="J56" s="1">
        <v>0.19790248569999999</v>
      </c>
      <c r="K56" s="1">
        <v>0</v>
      </c>
      <c r="L56" s="1">
        <v>1.42793851E-2</v>
      </c>
      <c r="M56" s="1">
        <v>2.4930130700000001E-2</v>
      </c>
      <c r="N56" s="1">
        <v>6.0057479900000002E-2</v>
      </c>
      <c r="O56" s="1">
        <v>2.2076113099999999E-2</v>
      </c>
      <c r="P56" s="1">
        <v>9.6413055000000008E-3</v>
      </c>
      <c r="Q56" s="1">
        <v>2.5044142E-3</v>
      </c>
      <c r="R56" s="1">
        <v>1.42793851E-2</v>
      </c>
      <c r="S56" s="1">
        <v>1.42793851E-2</v>
      </c>
    </row>
    <row r="57" spans="6:19" x14ac:dyDescent="0.3">
      <c r="F57" t="s">
        <v>73</v>
      </c>
      <c r="G57" t="s">
        <v>69</v>
      </c>
      <c r="H57" t="s">
        <v>15</v>
      </c>
      <c r="I57" s="1">
        <v>1.88663993E-2</v>
      </c>
      <c r="J57" s="1">
        <v>0.16582879419999999</v>
      </c>
      <c r="K57" s="1">
        <v>1.0310523000000001E-3</v>
      </c>
      <c r="L57" s="1">
        <v>1.88663993E-2</v>
      </c>
      <c r="M57" s="1">
        <v>3.0194255999999998E-3</v>
      </c>
      <c r="N57" s="1">
        <v>9.0717635999999994E-3</v>
      </c>
      <c r="O57" s="1">
        <v>1.75773613E-2</v>
      </c>
      <c r="P57" s="1">
        <v>0</v>
      </c>
      <c r="Q57" s="1">
        <v>1.7974177399999999E-2</v>
      </c>
      <c r="R57" s="1">
        <v>1.88663993E-2</v>
      </c>
      <c r="S57" s="1">
        <v>1.88663993E-2</v>
      </c>
    </row>
    <row r="58" spans="6:19" x14ac:dyDescent="0.3">
      <c r="F58" t="s">
        <v>74</v>
      </c>
      <c r="G58" t="s">
        <v>75</v>
      </c>
      <c r="H58" t="s">
        <v>15</v>
      </c>
      <c r="I58" s="1">
        <v>0.29788726570000001</v>
      </c>
      <c r="J58" s="1">
        <v>0.165276438</v>
      </c>
      <c r="K58" s="1">
        <v>0.42652732129999998</v>
      </c>
      <c r="L58" s="1">
        <v>0.1732610762</v>
      </c>
      <c r="M58" s="1">
        <v>0.23646608</v>
      </c>
      <c r="N58" s="1">
        <v>0.21797694270000001</v>
      </c>
      <c r="O58" s="1">
        <v>0.65730500219999999</v>
      </c>
      <c r="P58" s="1">
        <v>0.16166749599999999</v>
      </c>
      <c r="Q58" s="1">
        <v>0.32921501990000002</v>
      </c>
      <c r="R58" s="1">
        <v>0.19564020630000001</v>
      </c>
      <c r="S58" s="1">
        <v>0.1325992644</v>
      </c>
    </row>
    <row r="59" spans="6:19" x14ac:dyDescent="0.3">
      <c r="F59" t="s">
        <v>76</v>
      </c>
      <c r="G59" t="s">
        <v>75</v>
      </c>
      <c r="H59" t="s">
        <v>15</v>
      </c>
      <c r="I59" s="1">
        <v>1.5316733117401984</v>
      </c>
      <c r="J59" s="1">
        <v>0.39866033925016336</v>
      </c>
      <c r="K59" s="1">
        <v>1.1504744657694421</v>
      </c>
      <c r="L59" s="1">
        <v>0.57967052313560341</v>
      </c>
      <c r="M59" s="1">
        <v>0.30058058217195632</v>
      </c>
      <c r="N59" s="1">
        <v>0.33474812910585161</v>
      </c>
      <c r="O59" s="1">
        <v>1.5316733117401984</v>
      </c>
      <c r="P59" s="1">
        <v>0.48552403397921201</v>
      </c>
      <c r="Q59" s="1">
        <v>1.016411616008287</v>
      </c>
      <c r="R59" s="1">
        <v>2.8106146222531434</v>
      </c>
      <c r="S59" s="1">
        <v>2.4135128816367826</v>
      </c>
    </row>
    <row r="60" spans="6:19" x14ac:dyDescent="0.3">
      <c r="F60" t="s">
        <v>77</v>
      </c>
      <c r="G60" t="s">
        <v>75</v>
      </c>
      <c r="H60" t="s">
        <v>15</v>
      </c>
      <c r="I60" s="1">
        <v>0.7</v>
      </c>
      <c r="J60" s="1">
        <v>0.7</v>
      </c>
      <c r="K60" s="1">
        <v>0.7</v>
      </c>
      <c r="L60" s="1">
        <v>0.7</v>
      </c>
      <c r="M60" s="1">
        <v>0.7</v>
      </c>
      <c r="N60" s="1">
        <v>0.7</v>
      </c>
      <c r="O60" s="1">
        <v>0.7</v>
      </c>
      <c r="P60" s="1">
        <v>0.7</v>
      </c>
      <c r="Q60" s="1">
        <v>0.7</v>
      </c>
      <c r="R60" s="1">
        <v>0.7</v>
      </c>
      <c r="S60" s="1">
        <v>0.7</v>
      </c>
    </row>
    <row r="61" spans="6:19" x14ac:dyDescent="0.3">
      <c r="F61" t="s">
        <v>78</v>
      </c>
      <c r="G61" t="s">
        <v>75</v>
      </c>
      <c r="H61" t="s">
        <v>15</v>
      </c>
      <c r="I61" s="1">
        <v>7.4752486994749387E-2</v>
      </c>
      <c r="J61" s="1">
        <v>7.4752486994749387E-2</v>
      </c>
      <c r="K61" s="1">
        <v>0</v>
      </c>
      <c r="L61" s="1">
        <v>0</v>
      </c>
      <c r="M61" s="1">
        <v>2.2393828760245992E-2</v>
      </c>
      <c r="N61" s="1">
        <v>2.2393828760245992E-2</v>
      </c>
      <c r="O61" s="1">
        <v>0</v>
      </c>
      <c r="P61" s="1">
        <v>2.2393828760245992E-2</v>
      </c>
      <c r="Q61" s="1">
        <v>5.8929991499163628E-2</v>
      </c>
      <c r="R61" s="1">
        <v>0.24128064341504904</v>
      </c>
      <c r="S61" s="1">
        <v>0.24128064341504904</v>
      </c>
    </row>
    <row r="62" spans="6:19" x14ac:dyDescent="0.3">
      <c r="F62" t="s">
        <v>79</v>
      </c>
      <c r="G62" t="s">
        <v>75</v>
      </c>
      <c r="H62" t="s">
        <v>15</v>
      </c>
      <c r="I62" s="1">
        <v>0.17711405957523152</v>
      </c>
      <c r="J62" s="1">
        <v>0.15554535641690195</v>
      </c>
      <c r="K62" s="1">
        <v>0.17417782006702667</v>
      </c>
      <c r="L62" s="1">
        <v>0.21630600498546632</v>
      </c>
      <c r="M62" s="1">
        <v>9.1924779407734067E-2</v>
      </c>
      <c r="N62" s="1">
        <v>0.15554535641690195</v>
      </c>
      <c r="O62" s="1">
        <v>0.15096268598272183</v>
      </c>
      <c r="P62" s="1">
        <v>0.15554535641690195</v>
      </c>
      <c r="Q62" s="1">
        <v>0.16500647326779391</v>
      </c>
      <c r="R62" s="1">
        <v>0.37608081276975436</v>
      </c>
      <c r="S62" s="1">
        <v>0.37608081276975436</v>
      </c>
    </row>
    <row r="63" spans="6:19" x14ac:dyDescent="0.3">
      <c r="F63" t="s">
        <v>80</v>
      </c>
      <c r="G63" t="s">
        <v>75</v>
      </c>
      <c r="H63" t="s">
        <v>15</v>
      </c>
      <c r="I63" s="1">
        <v>2.3693017415385653E-2</v>
      </c>
      <c r="J63" s="1">
        <v>0</v>
      </c>
      <c r="K63" s="1">
        <v>2.7048388098928639E-2</v>
      </c>
      <c r="L63" s="1">
        <v>0</v>
      </c>
      <c r="M63" s="1">
        <v>0</v>
      </c>
      <c r="N63" s="1">
        <v>0</v>
      </c>
      <c r="O63" s="1">
        <v>4.1648709621453332E-2</v>
      </c>
      <c r="P63" s="1">
        <v>0</v>
      </c>
      <c r="Q63" s="1">
        <v>5.6578835024426099E-3</v>
      </c>
      <c r="R63" s="1">
        <v>0.12919386606928485</v>
      </c>
      <c r="S63" s="1">
        <v>0.12919386606928485</v>
      </c>
    </row>
    <row r="64" spans="6:19" x14ac:dyDescent="0.3">
      <c r="F64" t="s">
        <v>81</v>
      </c>
      <c r="G64" t="s">
        <v>75</v>
      </c>
      <c r="H64" t="s">
        <v>15</v>
      </c>
      <c r="I64" s="1">
        <v>7.4330234351089597E-2</v>
      </c>
      <c r="J64" s="1">
        <v>0</v>
      </c>
      <c r="K64" s="1">
        <v>0.15623715000861219</v>
      </c>
      <c r="L64" s="1">
        <v>4.7982264046394003E-2</v>
      </c>
      <c r="M64" s="1">
        <v>0</v>
      </c>
      <c r="N64" s="1">
        <v>0</v>
      </c>
      <c r="O64" s="1">
        <v>8.8743659532293503E-2</v>
      </c>
      <c r="P64" s="1">
        <v>0</v>
      </c>
      <c r="Q64" s="1">
        <v>4.5129348353466756E-2</v>
      </c>
      <c r="R64" s="1">
        <v>0.24348800924555219</v>
      </c>
      <c r="S64" s="1">
        <v>0.24348800924555219</v>
      </c>
    </row>
    <row r="65" spans="6:19" x14ac:dyDescent="0.3">
      <c r="F65" t="s">
        <v>82</v>
      </c>
      <c r="G65" t="s">
        <v>75</v>
      </c>
      <c r="H65" t="s">
        <v>15</v>
      </c>
      <c r="I65" s="1">
        <v>0.16485565860144391</v>
      </c>
      <c r="J65" s="1">
        <v>2.6439100159652319E-2</v>
      </c>
      <c r="K65" s="1">
        <v>0.28852635784167008</v>
      </c>
      <c r="L65" s="1">
        <v>2.2675423631125395E-2</v>
      </c>
      <c r="M65" s="1">
        <v>0.28402690926823321</v>
      </c>
      <c r="N65" s="1">
        <v>0</v>
      </c>
      <c r="O65" s="1">
        <v>0.25196597036326951</v>
      </c>
      <c r="P65" s="1">
        <v>8.5027102396796075E-2</v>
      </c>
      <c r="Q65" s="1">
        <v>0.17916614814781373</v>
      </c>
      <c r="R65" s="1">
        <v>0.32462395107129932</v>
      </c>
      <c r="S65" s="1">
        <v>0.32462395107129932</v>
      </c>
    </row>
    <row r="66" spans="6:19" x14ac:dyDescent="0.3">
      <c r="F66" t="s">
        <v>83</v>
      </c>
      <c r="G66" t="s">
        <v>75</v>
      </c>
      <c r="H66" t="s">
        <v>15</v>
      </c>
      <c r="I66" s="1">
        <v>2.5425375947447832E-2</v>
      </c>
      <c r="J66" s="1">
        <v>1.6829716114740132E-2</v>
      </c>
      <c r="K66" s="1">
        <v>3.2381173137975894E-2</v>
      </c>
      <c r="L66" s="1">
        <v>6.280853863933014E-3</v>
      </c>
      <c r="M66" s="1">
        <v>3.4047458532548577E-2</v>
      </c>
      <c r="N66" s="1">
        <v>1.6829716114740132E-2</v>
      </c>
      <c r="O66" s="1">
        <v>7.2539698305467953E-3</v>
      </c>
      <c r="P66" s="1">
        <v>1.6829716114740132E-2</v>
      </c>
      <c r="Q66" s="1">
        <v>2.297144031602397E-2</v>
      </c>
      <c r="R66" s="1">
        <v>0.23304212220914047</v>
      </c>
      <c r="S66" s="1">
        <v>0.23304212220914047</v>
      </c>
    </row>
    <row r="67" spans="6:19" x14ac:dyDescent="0.3">
      <c r="F67" t="s">
        <v>84</v>
      </c>
      <c r="G67" t="s">
        <v>0</v>
      </c>
      <c r="H67" t="s">
        <v>15</v>
      </c>
      <c r="I67" s="1">
        <v>0.16179379820000001</v>
      </c>
      <c r="J67" s="1">
        <v>0.31522408130000001</v>
      </c>
      <c r="K67" s="1">
        <v>5.2551910299999997E-2</v>
      </c>
      <c r="L67" s="1">
        <v>1.9952468599999999E-2</v>
      </c>
      <c r="M67" s="1">
        <v>0.39660754799999998</v>
      </c>
      <c r="N67" s="1">
        <v>0.45143717529999999</v>
      </c>
      <c r="O67" s="1">
        <v>2.9492607300000001E-2</v>
      </c>
      <c r="P67" s="1">
        <v>6.62326887E-2</v>
      </c>
      <c r="Q67" s="1">
        <v>0.1393098384</v>
      </c>
      <c r="R67" s="1">
        <v>0.21190373600000001</v>
      </c>
      <c r="S67" s="1">
        <v>4.8184368800000002E-2</v>
      </c>
    </row>
    <row r="68" spans="6:19" x14ac:dyDescent="0.3">
      <c r="F68" t="s">
        <v>85</v>
      </c>
      <c r="G68" t="s">
        <v>0</v>
      </c>
      <c r="H68" t="s">
        <v>15</v>
      </c>
      <c r="I68" s="1">
        <v>8.42</v>
      </c>
      <c r="J68" s="1">
        <v>16.46</v>
      </c>
      <c r="K68" s="1">
        <v>7.03</v>
      </c>
      <c r="L68" s="1">
        <v>2.2599999999999998</v>
      </c>
      <c r="M68" s="1">
        <v>11.45</v>
      </c>
      <c r="N68" s="1">
        <v>8.42</v>
      </c>
      <c r="O68" s="1">
        <v>8.89</v>
      </c>
      <c r="P68" s="1">
        <v>4.5199999999999996</v>
      </c>
      <c r="Q68" s="1">
        <v>6.27</v>
      </c>
      <c r="R68" s="1">
        <v>5.96</v>
      </c>
      <c r="S68" s="1">
        <v>4.5599999999999996</v>
      </c>
    </row>
    <row r="69" spans="6:19" x14ac:dyDescent="0.3">
      <c r="F69" t="s">
        <v>86</v>
      </c>
      <c r="G69" t="s">
        <v>0</v>
      </c>
      <c r="H69" t="s">
        <v>15</v>
      </c>
      <c r="I69" s="1">
        <v>2.7232368194047805E-2</v>
      </c>
      <c r="J69" s="1">
        <v>7.0058120531650272E-3</v>
      </c>
      <c r="K69" s="1">
        <v>9.7066388638595388E-2</v>
      </c>
      <c r="L69" s="1">
        <v>6.1392932447413576E-2</v>
      </c>
      <c r="M69" s="1">
        <v>1.9021990807738164E-2</v>
      </c>
      <c r="N69" s="1">
        <v>6.6508214494203997E-3</v>
      </c>
      <c r="O69" s="1">
        <v>3.8256979383502678E-2</v>
      </c>
      <c r="P69" s="1">
        <v>0.12736693525771656</v>
      </c>
      <c r="Q69" s="1">
        <v>6.0890217418915274E-2</v>
      </c>
      <c r="R69" s="1">
        <v>9.8789288953740562E-2</v>
      </c>
      <c r="S69" s="1">
        <v>9.8789288953740562E-2</v>
      </c>
    </row>
    <row r="70" spans="6:19" x14ac:dyDescent="0.3">
      <c r="F70" t="s">
        <v>87</v>
      </c>
      <c r="G70" t="s">
        <v>88</v>
      </c>
      <c r="H70" t="s">
        <v>15</v>
      </c>
      <c r="I70" s="1">
        <v>1.555564642</v>
      </c>
      <c r="J70" s="1">
        <v>1.7262943980000001</v>
      </c>
      <c r="K70" s="1">
        <v>1.3528580670000001</v>
      </c>
      <c r="L70" s="1">
        <v>1.2297378779999999</v>
      </c>
      <c r="M70" s="1">
        <v>1.6160776619999999</v>
      </c>
      <c r="N70" s="1">
        <v>2.3480734829999999</v>
      </c>
      <c r="O70" s="1">
        <v>0.9631291032</v>
      </c>
      <c r="P70" s="1">
        <v>2.6066505910000002</v>
      </c>
      <c r="Q70" s="1">
        <v>1.6327177289999999</v>
      </c>
      <c r="R70" s="1">
        <v>1.282600164</v>
      </c>
      <c r="S70" s="1">
        <v>1.500334024</v>
      </c>
    </row>
    <row r="71" spans="6:19" x14ac:dyDescent="0.3">
      <c r="F71" t="s">
        <v>89</v>
      </c>
      <c r="G71" t="s">
        <v>88</v>
      </c>
      <c r="H71" t="s">
        <v>32</v>
      </c>
      <c r="I71" s="1">
        <v>11071.270777830747</v>
      </c>
      <c r="J71" s="1">
        <v>8346.3445335045253</v>
      </c>
      <c r="K71" s="1">
        <v>8763.9028320403722</v>
      </c>
      <c r="L71" s="1">
        <v>4008.5671774778971</v>
      </c>
      <c r="M71" s="1">
        <v>16241.644620828634</v>
      </c>
      <c r="N71" s="1">
        <v>26326.575585238617</v>
      </c>
      <c r="O71" s="1">
        <v>13341.212379264238</v>
      </c>
      <c r="P71" s="1">
        <v>15094.338304939445</v>
      </c>
      <c r="Q71" s="1">
        <v>5688.0246489361252</v>
      </c>
      <c r="R71" s="1">
        <v>6419.4670543920656</v>
      </c>
      <c r="S71" s="1">
        <v>24806.077283578623</v>
      </c>
    </row>
    <row r="72" spans="6:19" x14ac:dyDescent="0.3">
      <c r="F72" t="s">
        <v>90</v>
      </c>
      <c r="G72" t="s">
        <v>88</v>
      </c>
      <c r="H72" t="s">
        <v>32</v>
      </c>
      <c r="I72" s="1">
        <v>0.33130709895103727</v>
      </c>
      <c r="J72" s="1">
        <v>0.33368726684545053</v>
      </c>
      <c r="K72" s="1">
        <v>0.34847827667180725</v>
      </c>
      <c r="L72" s="1">
        <v>0.45860812067182127</v>
      </c>
      <c r="M72" s="1">
        <v>0.37039083504144976</v>
      </c>
      <c r="N72" s="1">
        <v>0.21253270016344106</v>
      </c>
      <c r="O72" s="1">
        <v>0.23444868444382927</v>
      </c>
      <c r="P72" s="1">
        <v>0.32742981451622127</v>
      </c>
      <c r="Q72" s="1">
        <v>0.40361317239517658</v>
      </c>
      <c r="R72" s="1">
        <v>0.44105053240655256</v>
      </c>
      <c r="S72" s="1">
        <v>0.21638626774388128</v>
      </c>
    </row>
    <row r="73" spans="6:19" x14ac:dyDescent="0.3">
      <c r="F73" t="s">
        <v>91</v>
      </c>
      <c r="G73" t="s">
        <v>88</v>
      </c>
      <c r="H73" t="s">
        <v>32</v>
      </c>
      <c r="I73" s="1">
        <v>0.27317015343338641</v>
      </c>
      <c r="J73" s="1">
        <v>0.27857319392332264</v>
      </c>
      <c r="K73" s="1">
        <v>0.32420547587941456</v>
      </c>
      <c r="L73" s="1">
        <v>0.29820508476048679</v>
      </c>
      <c r="M73" s="1">
        <v>0.23198846545852714</v>
      </c>
      <c r="N73" s="1">
        <v>0.19033262698921019</v>
      </c>
      <c r="O73" s="1">
        <v>0.25623225945712719</v>
      </c>
      <c r="P73" s="1">
        <v>0.22765119647186066</v>
      </c>
      <c r="Q73" s="1">
        <v>0.31181205542340934</v>
      </c>
      <c r="R73" s="1">
        <v>0.29181956409213772</v>
      </c>
      <c r="S73" s="1">
        <v>0.20168052479818013</v>
      </c>
    </row>
    <row r="74" spans="6:19" x14ac:dyDescent="0.3">
      <c r="F74" t="s">
        <v>92</v>
      </c>
      <c r="G74" t="s">
        <v>88</v>
      </c>
      <c r="H74" t="s">
        <v>32</v>
      </c>
      <c r="I74" s="1">
        <v>0.18143336027733353</v>
      </c>
      <c r="J74" s="1">
        <v>0.20042544123352329</v>
      </c>
      <c r="K74" s="1">
        <v>0.16906855405924487</v>
      </c>
      <c r="L74" s="1">
        <v>0.18403691925379326</v>
      </c>
      <c r="M74" s="1">
        <v>0.1384881705412716</v>
      </c>
      <c r="N74" s="1">
        <v>0.12946072788453059</v>
      </c>
      <c r="O74" s="1">
        <v>0.2184426096810767</v>
      </c>
      <c r="P74" s="1">
        <v>0.16488134465004331</v>
      </c>
      <c r="Q74" s="1">
        <v>0.17717041719815071</v>
      </c>
      <c r="R74" s="1">
        <v>0.1342789865789194</v>
      </c>
      <c r="S74" s="1">
        <v>0.17054809445339308</v>
      </c>
    </row>
    <row r="75" spans="6:19" x14ac:dyDescent="0.3">
      <c r="F75" t="s">
        <v>93</v>
      </c>
      <c r="G75" t="s">
        <v>88</v>
      </c>
      <c r="H75" t="s">
        <v>32</v>
      </c>
      <c r="I75" s="1">
        <v>0.12331007461740225</v>
      </c>
      <c r="J75" s="1">
        <v>0.12919859774403253</v>
      </c>
      <c r="K75" s="1">
        <v>9.9179120345169597E-2</v>
      </c>
      <c r="L75" s="1">
        <v>5.4887956277315297E-2</v>
      </c>
      <c r="M75" s="1">
        <v>0.10773722759702503</v>
      </c>
      <c r="N75" s="1">
        <v>0.18694162604673159</v>
      </c>
      <c r="O75" s="1">
        <v>0.17361656529213776</v>
      </c>
      <c r="P75" s="1">
        <v>0.10978526404312293</v>
      </c>
      <c r="Q75" s="1">
        <v>7.7577466933270153E-2</v>
      </c>
      <c r="R75" s="1">
        <v>7.428504085480897E-2</v>
      </c>
      <c r="S75" s="1">
        <v>0.18395588706774527</v>
      </c>
    </row>
    <row r="76" spans="6:19" x14ac:dyDescent="0.3">
      <c r="F76" t="s">
        <v>94</v>
      </c>
      <c r="G76" t="s">
        <v>88</v>
      </c>
      <c r="H76" t="s">
        <v>32</v>
      </c>
      <c r="I76" s="1">
        <v>4.8197387031107888E-2</v>
      </c>
      <c r="J76" s="1">
        <v>3.5822152437248636E-2</v>
      </c>
      <c r="K76" s="1">
        <v>3.2250977827868399E-2</v>
      </c>
      <c r="L76" s="1">
        <v>2.8412793577144361E-3</v>
      </c>
      <c r="M76" s="1">
        <v>7.8623207238317713E-2</v>
      </c>
      <c r="N76" s="1">
        <v>0.10630993885901781</v>
      </c>
      <c r="O76" s="1">
        <v>7.256689562663407E-2</v>
      </c>
      <c r="P76" s="1">
        <v>7.4871262149553891E-2</v>
      </c>
      <c r="Q76" s="1">
        <v>1.9461107089093734E-2</v>
      </c>
      <c r="R76" s="1">
        <v>3.9326219174030737E-2</v>
      </c>
      <c r="S76" s="1">
        <v>0.11394423704469012</v>
      </c>
    </row>
    <row r="77" spans="6:19" x14ac:dyDescent="0.3">
      <c r="F77" t="s">
        <v>95</v>
      </c>
      <c r="G77" t="s">
        <v>88</v>
      </c>
      <c r="H77" t="s">
        <v>32</v>
      </c>
      <c r="I77" s="1">
        <v>1.8589962600817186E-2</v>
      </c>
      <c r="J77" s="1">
        <v>1.1184792062427052E-2</v>
      </c>
      <c r="K77" s="1">
        <v>9.7313895845746665E-3</v>
      </c>
      <c r="L77" s="1">
        <v>0</v>
      </c>
      <c r="M77" s="1">
        <v>3.1054598486920548E-2</v>
      </c>
      <c r="N77" s="1">
        <v>6.5955425956167615E-2</v>
      </c>
      <c r="O77" s="1">
        <v>1.7849472312804173E-2</v>
      </c>
      <c r="P77" s="1">
        <v>5.3488084174735745E-2</v>
      </c>
      <c r="Q77" s="1">
        <v>5.4400661909195167E-3</v>
      </c>
      <c r="R77" s="1">
        <v>1.6725514844530037E-2</v>
      </c>
      <c r="S77" s="1">
        <v>3.9917325321430802E-2</v>
      </c>
    </row>
    <row r="78" spans="6:19" x14ac:dyDescent="0.3">
      <c r="F78" t="s">
        <v>96</v>
      </c>
      <c r="G78" t="s">
        <v>88</v>
      </c>
      <c r="H78" t="s">
        <v>32</v>
      </c>
      <c r="I78" s="1">
        <v>8.3650535238209093E-3</v>
      </c>
      <c r="J78" s="1">
        <v>3.65507964426714E-3</v>
      </c>
      <c r="K78" s="1">
        <v>4.0788667501859737E-3</v>
      </c>
      <c r="L78" s="1">
        <v>1.4206396788572181E-3</v>
      </c>
      <c r="M78" s="1">
        <v>1.3440085324640687E-2</v>
      </c>
      <c r="N78" s="1">
        <v>4.007421761576957E-2</v>
      </c>
      <c r="O78" s="1">
        <v>9.8913789248904187E-3</v>
      </c>
      <c r="P78" s="1">
        <v>2.4669245439912762E-2</v>
      </c>
      <c r="Q78" s="1">
        <v>2.8856899484033032E-3</v>
      </c>
      <c r="R78" s="1">
        <v>0</v>
      </c>
      <c r="S78" s="1">
        <v>2.2030337156187414E-2</v>
      </c>
    </row>
    <row r="79" spans="6:19" x14ac:dyDescent="0.3">
      <c r="F79" t="s">
        <v>97</v>
      </c>
      <c r="G79" t="s">
        <v>88</v>
      </c>
      <c r="H79" t="s">
        <v>32</v>
      </c>
      <c r="I79" s="1">
        <v>1.1736101270596228E-2</v>
      </c>
      <c r="J79" s="1">
        <v>6.0693486320575534E-3</v>
      </c>
      <c r="K79" s="1">
        <v>1.0219792649030205E-2</v>
      </c>
      <c r="L79" s="1">
        <v>0</v>
      </c>
      <c r="M79" s="1">
        <v>1.8745489973769781E-2</v>
      </c>
      <c r="N79" s="1">
        <v>5.9450744796060842E-2</v>
      </c>
      <c r="O79" s="1">
        <v>1.0073159262086007E-2</v>
      </c>
      <c r="P79" s="1">
        <v>1.30741952596534E-2</v>
      </c>
      <c r="Q79" s="1">
        <v>2.0400248215948187E-3</v>
      </c>
      <c r="R79" s="1">
        <v>2.5141420490257917E-3</v>
      </c>
      <c r="S79" s="1">
        <v>3.29167412776874E-2</v>
      </c>
    </row>
    <row r="80" spans="6:19" x14ac:dyDescent="0.3">
      <c r="F80" t="s">
        <v>98</v>
      </c>
      <c r="G80" t="s">
        <v>88</v>
      </c>
      <c r="H80" t="s">
        <v>32</v>
      </c>
      <c r="I80" s="1">
        <v>3.3524730107923686E-3</v>
      </c>
      <c r="J80" s="1">
        <v>1.1329725453724175E-3</v>
      </c>
      <c r="K80" s="1">
        <v>2.3314657018724456E-3</v>
      </c>
      <c r="L80" s="1">
        <v>0</v>
      </c>
      <c r="M80" s="1">
        <v>6.8930497746965379E-3</v>
      </c>
      <c r="N80" s="1">
        <v>8.9419916890731664E-3</v>
      </c>
      <c r="O80" s="1">
        <v>6.8789749994218738E-3</v>
      </c>
      <c r="P80" s="1">
        <v>4.1495932949102352E-3</v>
      </c>
      <c r="Q80" s="1">
        <v>0</v>
      </c>
      <c r="R80" s="1">
        <v>0</v>
      </c>
      <c r="S80" s="1">
        <v>1.5854858455650909E-2</v>
      </c>
    </row>
    <row r="81" spans="6:19" x14ac:dyDescent="0.3">
      <c r="F81" t="s">
        <v>99</v>
      </c>
      <c r="G81" t="s">
        <v>88</v>
      </c>
      <c r="H81" t="s">
        <v>32</v>
      </c>
      <c r="I81" s="1">
        <v>5.3833528384725747E-4</v>
      </c>
      <c r="J81" s="1">
        <v>2.5115493215008543E-4</v>
      </c>
      <c r="K81" s="1">
        <v>4.5608053079085759E-4</v>
      </c>
      <c r="L81" s="1">
        <v>0</v>
      </c>
      <c r="M81" s="1">
        <v>2.6388705633989071E-3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2.7657266811279102E-3</v>
      </c>
    </row>
    <row r="82" spans="6:19" x14ac:dyDescent="0.3">
      <c r="F82" t="s">
        <v>100</v>
      </c>
      <c r="G82" t="s">
        <v>0</v>
      </c>
      <c r="H82" t="s">
        <v>15</v>
      </c>
      <c r="I82" s="1">
        <v>6.4886830220467262E-2</v>
      </c>
      <c r="J82" s="1">
        <v>6.7158394824509776E-2</v>
      </c>
      <c r="K82" s="1">
        <v>6.7158394824509776E-2</v>
      </c>
      <c r="L82" s="1">
        <v>6.7158394824509776E-2</v>
      </c>
      <c r="M82" s="1">
        <v>6.7158394824509776E-2</v>
      </c>
      <c r="N82" s="1">
        <v>6.7158394824509776E-2</v>
      </c>
      <c r="O82" s="1">
        <v>6.7158394824509776E-2</v>
      </c>
      <c r="P82" s="1">
        <v>6.7158394824509776E-2</v>
      </c>
      <c r="Q82" s="1">
        <v>6.7158394824509776E-2</v>
      </c>
      <c r="R82" s="1">
        <v>6.7158394824509776E-2</v>
      </c>
      <c r="S82" s="1">
        <v>6.7158394824509776E-2</v>
      </c>
    </row>
    <row r="83" spans="6:19" x14ac:dyDescent="0.3">
      <c r="F83" t="s">
        <v>101</v>
      </c>
      <c r="G83" t="s">
        <v>28</v>
      </c>
      <c r="H83" t="s">
        <v>32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</row>
    <row r="84" spans="6:19" x14ac:dyDescent="0.3">
      <c r="F84" t="s">
        <v>102</v>
      </c>
      <c r="G84" t="s">
        <v>28</v>
      </c>
      <c r="H84" t="s">
        <v>15</v>
      </c>
      <c r="I84" s="1">
        <v>9.7501499699999994E-2</v>
      </c>
      <c r="J84" s="1">
        <v>0.19981899479999998</v>
      </c>
      <c r="K84" s="1">
        <v>4.09491695E-2</v>
      </c>
      <c r="L84" s="1">
        <v>2.07408834E-2</v>
      </c>
      <c r="M84" s="1">
        <v>7.3099750399999996E-2</v>
      </c>
      <c r="N84" s="1">
        <v>5.5233223400000003E-2</v>
      </c>
      <c r="O84" s="1">
        <v>3.7593985999999999E-3</v>
      </c>
      <c r="P84" s="1">
        <v>0.47297745199999996</v>
      </c>
      <c r="Q84" s="1">
        <v>5.4137463800000001E-2</v>
      </c>
      <c r="R84" s="1">
        <v>0.1220708154</v>
      </c>
      <c r="S84" s="1">
        <v>0.27351878899999998</v>
      </c>
    </row>
    <row r="85" spans="6:19" x14ac:dyDescent="0.3">
      <c r="F85" t="s">
        <v>103</v>
      </c>
      <c r="G85" t="s">
        <v>28</v>
      </c>
      <c r="H85" t="s">
        <v>15</v>
      </c>
      <c r="I85" s="1">
        <v>0.32813328739999997</v>
      </c>
      <c r="J85" s="1">
        <v>0.22517382150000001</v>
      </c>
      <c r="K85" s="1">
        <v>0.64619834710000001</v>
      </c>
      <c r="L85" s="1">
        <v>3.6697385399999997E-2</v>
      </c>
      <c r="M85" s="1">
        <v>0.1109332103</v>
      </c>
      <c r="N85" s="1">
        <v>1.77533647E-2</v>
      </c>
      <c r="O85" s="1">
        <v>1.207906478</v>
      </c>
      <c r="P85" s="1">
        <v>0.1141903802</v>
      </c>
      <c r="Q85" s="1">
        <v>0.27061371080000002</v>
      </c>
      <c r="R85" s="1">
        <v>0.31171888469999998</v>
      </c>
      <c r="S85" s="1">
        <v>1.001462429</v>
      </c>
    </row>
    <row r="86" spans="6:19" x14ac:dyDescent="0.3">
      <c r="F86" t="s">
        <v>104</v>
      </c>
      <c r="G86" t="s">
        <v>28</v>
      </c>
      <c r="H86" t="s">
        <v>15</v>
      </c>
      <c r="I86" s="1">
        <v>762.65496829999995</v>
      </c>
      <c r="J86" s="1">
        <v>762.65496829999995</v>
      </c>
      <c r="K86" s="1">
        <v>762.65496829999995</v>
      </c>
      <c r="L86" s="1">
        <v>762.65496829999995</v>
      </c>
      <c r="M86" s="1">
        <v>762.65496829999995</v>
      </c>
      <c r="N86" s="1">
        <v>762.65496829999995</v>
      </c>
      <c r="O86" s="1">
        <v>762.65496829999995</v>
      </c>
      <c r="P86" s="1">
        <v>762.65496829999995</v>
      </c>
      <c r="Q86" s="1">
        <v>762.65496829999995</v>
      </c>
      <c r="R86" s="1">
        <v>762.65496829999995</v>
      </c>
      <c r="S86" s="1">
        <v>762.65496829999995</v>
      </c>
    </row>
    <row r="87" spans="6:19" x14ac:dyDescent="0.3">
      <c r="F87" t="s">
        <v>105</v>
      </c>
      <c r="G87" t="s">
        <v>28</v>
      </c>
      <c r="H87" t="s">
        <v>15</v>
      </c>
      <c r="I87" s="1">
        <v>1868.537842</v>
      </c>
      <c r="J87" s="1">
        <v>1361.0656739999999</v>
      </c>
      <c r="K87" s="1">
        <v>1313.9886469999999</v>
      </c>
      <c r="L87" s="1">
        <v>1868.537842</v>
      </c>
      <c r="M87" s="1">
        <v>1870.9057620000001</v>
      </c>
      <c r="N87" s="1">
        <v>2420.7646479999999</v>
      </c>
      <c r="O87" s="1">
        <v>1868.537842</v>
      </c>
      <c r="P87" s="1">
        <v>1704.616577</v>
      </c>
      <c r="Q87" s="1">
        <v>2092.1826169999999</v>
      </c>
      <c r="R87" s="1">
        <v>1868.537842</v>
      </c>
      <c r="S87" s="1">
        <v>1206.6564940000001</v>
      </c>
    </row>
    <row r="88" spans="6:19" x14ac:dyDescent="0.3">
      <c r="F88" t="s">
        <v>106</v>
      </c>
      <c r="G88" t="s">
        <v>28</v>
      </c>
      <c r="H88" t="s">
        <v>15</v>
      </c>
      <c r="I88" s="1">
        <v>117.55873870000001</v>
      </c>
      <c r="J88" s="1">
        <v>113.0095596</v>
      </c>
      <c r="K88" s="1">
        <v>70.29123688</v>
      </c>
      <c r="L88" s="1">
        <v>73.436225890000003</v>
      </c>
      <c r="M88" s="1">
        <v>114.65832519999999</v>
      </c>
      <c r="N88" s="1">
        <v>162.17587280000001</v>
      </c>
      <c r="O88" s="1">
        <v>298.7791138</v>
      </c>
      <c r="P88" s="1">
        <v>177.80448910000001</v>
      </c>
      <c r="Q88" s="1">
        <v>125.64565279999999</v>
      </c>
      <c r="R88" s="1">
        <v>110.83230589999999</v>
      </c>
      <c r="S88" s="1">
        <v>140.03170779999999</v>
      </c>
    </row>
    <row r="89" spans="6:19" x14ac:dyDescent="0.3">
      <c r="F89" t="s">
        <v>107</v>
      </c>
      <c r="G89" t="s">
        <v>40</v>
      </c>
      <c r="H89" t="s">
        <v>15</v>
      </c>
      <c r="I89" s="1">
        <v>8.1921723027698831E-3</v>
      </c>
      <c r="J89" s="1">
        <v>0</v>
      </c>
      <c r="K89" s="1">
        <v>0</v>
      </c>
      <c r="L89" s="1">
        <v>6.9728591136255416E-2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6:19" x14ac:dyDescent="0.3">
      <c r="F90" t="s">
        <v>108</v>
      </c>
      <c r="G90" t="s">
        <v>28</v>
      </c>
      <c r="H90" t="s">
        <v>15</v>
      </c>
      <c r="I90" s="1">
        <v>42.61812973</v>
      </c>
      <c r="J90" s="1">
        <v>42.61812973</v>
      </c>
      <c r="K90" s="1">
        <v>42.61812973</v>
      </c>
      <c r="L90" s="1">
        <v>42.61812973</v>
      </c>
      <c r="M90" s="1">
        <v>42.61812973</v>
      </c>
      <c r="N90" s="1">
        <v>42.61812973</v>
      </c>
      <c r="O90" s="1">
        <v>42.61812973</v>
      </c>
      <c r="P90" s="1">
        <v>42.61812973</v>
      </c>
      <c r="Q90" s="1">
        <v>42.61812973</v>
      </c>
      <c r="R90" s="1">
        <v>42.61812973</v>
      </c>
      <c r="S90" s="1">
        <v>42.61812973</v>
      </c>
    </row>
    <row r="91" spans="6:19" x14ac:dyDescent="0.3">
      <c r="F91" t="s">
        <v>109</v>
      </c>
      <c r="G91" t="s">
        <v>11</v>
      </c>
      <c r="H91" t="s">
        <v>15</v>
      </c>
      <c r="I91" s="1">
        <v>4.6663089825387791</v>
      </c>
      <c r="J91" s="1">
        <v>4.4690831999502327</v>
      </c>
      <c r="K91" s="1">
        <v>2.9332762966333523</v>
      </c>
      <c r="L91" s="1">
        <v>4.6500910014743324</v>
      </c>
      <c r="M91" s="1">
        <v>7.6262998379597864</v>
      </c>
      <c r="N91" s="1">
        <v>11.033819198084897</v>
      </c>
      <c r="O91" s="1">
        <v>1.3179511428353954</v>
      </c>
      <c r="P91" s="1">
        <v>4.8650498630475507</v>
      </c>
      <c r="Q91" s="1">
        <v>2.8354473865853675</v>
      </c>
      <c r="R91" s="1">
        <v>2.8962898524482346</v>
      </c>
      <c r="S91" s="1">
        <v>4.7696552606851501</v>
      </c>
    </row>
    <row r="92" spans="6:19" x14ac:dyDescent="0.3">
      <c r="F92" t="s">
        <v>110</v>
      </c>
      <c r="G92" t="s">
        <v>11</v>
      </c>
      <c r="H92" t="s">
        <v>19</v>
      </c>
      <c r="I92" s="1">
        <v>3</v>
      </c>
      <c r="J92" s="1">
        <v>3</v>
      </c>
      <c r="K92" s="1">
        <v>3</v>
      </c>
      <c r="L92" s="1">
        <v>3</v>
      </c>
      <c r="M92" s="1">
        <v>3</v>
      </c>
      <c r="N92" s="1">
        <v>3</v>
      </c>
      <c r="O92" s="1">
        <v>3</v>
      </c>
      <c r="P92" s="1">
        <v>3</v>
      </c>
      <c r="Q92" s="1">
        <v>3</v>
      </c>
      <c r="R92" s="1">
        <v>3</v>
      </c>
      <c r="S92" s="1">
        <v>3</v>
      </c>
    </row>
    <row r="93" spans="6:19" x14ac:dyDescent="0.3">
      <c r="F93" t="s">
        <v>111</v>
      </c>
      <c r="G93" t="s">
        <v>75</v>
      </c>
      <c r="H93" t="s">
        <v>15</v>
      </c>
      <c r="I93" s="1">
        <v>7.166631658</v>
      </c>
      <c r="J93" s="1">
        <v>8.6313078300000008</v>
      </c>
      <c r="K93" s="1">
        <v>4.9963039120000001</v>
      </c>
      <c r="L93" s="1">
        <v>7.166631658</v>
      </c>
      <c r="M93" s="1">
        <v>16.015066650000001</v>
      </c>
      <c r="N93" s="1">
        <v>8.2297905979999992</v>
      </c>
      <c r="O93" s="1">
        <v>7.166631658</v>
      </c>
      <c r="P93" s="1">
        <v>10.94543447</v>
      </c>
      <c r="Q93" s="1">
        <v>4.1393646620000002</v>
      </c>
      <c r="R93" s="1">
        <v>7.166631658</v>
      </c>
      <c r="S93" s="1">
        <v>16.398764480000001</v>
      </c>
    </row>
    <row r="94" spans="6:19" x14ac:dyDescent="0.3">
      <c r="F94" t="s">
        <v>112</v>
      </c>
      <c r="G94" t="s">
        <v>75</v>
      </c>
      <c r="H94" t="s">
        <v>15</v>
      </c>
      <c r="I94" s="1">
        <v>15</v>
      </c>
      <c r="J94" s="1">
        <v>15</v>
      </c>
      <c r="K94" s="1">
        <v>15</v>
      </c>
      <c r="L94" s="1">
        <v>15</v>
      </c>
      <c r="M94" s="1">
        <v>15</v>
      </c>
      <c r="N94" s="1">
        <v>15</v>
      </c>
      <c r="O94" s="1">
        <v>15</v>
      </c>
      <c r="P94" s="1">
        <v>15</v>
      </c>
      <c r="Q94" s="1">
        <v>15</v>
      </c>
      <c r="R94" s="1">
        <v>15</v>
      </c>
      <c r="S94" s="1">
        <v>15</v>
      </c>
    </row>
    <row r="95" spans="6:19" x14ac:dyDescent="0.3">
      <c r="F95" t="s">
        <v>113</v>
      </c>
      <c r="G95" t="s">
        <v>114</v>
      </c>
      <c r="H95" t="s">
        <v>12</v>
      </c>
      <c r="I95" s="1">
        <v>0.21354166666666699</v>
      </c>
      <c r="J95" s="1">
        <v>0</v>
      </c>
      <c r="K95" s="1">
        <v>0.21354166666666699</v>
      </c>
      <c r="L95" s="1">
        <v>0.21354166666666699</v>
      </c>
      <c r="M95" s="1">
        <v>0.21354166666666699</v>
      </c>
      <c r="N95" s="1">
        <v>0.21354166666666699</v>
      </c>
      <c r="O95" s="1">
        <v>0.21354166666666699</v>
      </c>
      <c r="P95" s="1">
        <v>0.21354166666666699</v>
      </c>
      <c r="Q95" s="1">
        <v>0.21354166666666699</v>
      </c>
      <c r="R95" s="1">
        <v>0.21354166666666699</v>
      </c>
      <c r="S95" s="1">
        <v>0.21354166666666699</v>
      </c>
    </row>
    <row r="96" spans="6:19" x14ac:dyDescent="0.3">
      <c r="F96" t="s">
        <v>115</v>
      </c>
      <c r="G96" t="s">
        <v>114</v>
      </c>
      <c r="H96" t="s">
        <v>12</v>
      </c>
      <c r="I96" s="1">
        <v>0.625</v>
      </c>
      <c r="J96" s="1">
        <v>1</v>
      </c>
      <c r="K96" s="1">
        <v>0.625</v>
      </c>
      <c r="L96" s="1">
        <v>0.625</v>
      </c>
      <c r="M96" s="1">
        <v>0.625</v>
      </c>
      <c r="N96" s="1">
        <v>0.625</v>
      </c>
      <c r="O96" s="1">
        <v>0.625</v>
      </c>
      <c r="P96" s="1">
        <v>0.625</v>
      </c>
      <c r="Q96" s="1">
        <v>0.625</v>
      </c>
      <c r="R96" s="1">
        <v>0.625</v>
      </c>
      <c r="S96" s="1">
        <v>0.625</v>
      </c>
    </row>
    <row r="97" spans="6:19" x14ac:dyDescent="0.3">
      <c r="F97" t="s">
        <v>116</v>
      </c>
      <c r="G97" t="s">
        <v>28</v>
      </c>
      <c r="H97" t="s">
        <v>15</v>
      </c>
      <c r="I97" s="1">
        <v>0.98254513606716876</v>
      </c>
      <c r="J97" s="1">
        <v>0.95240081228328355</v>
      </c>
      <c r="K97" s="1">
        <v>1</v>
      </c>
      <c r="L97" s="1">
        <v>1</v>
      </c>
      <c r="M97" s="1">
        <v>0.73808759802550339</v>
      </c>
      <c r="N97" s="1">
        <v>0.9962666844716439</v>
      </c>
      <c r="O97" s="1">
        <v>0.93338511508217381</v>
      </c>
      <c r="P97" s="1">
        <v>1</v>
      </c>
      <c r="Q97" s="1">
        <v>0.91873450021754877</v>
      </c>
      <c r="R97" s="1">
        <v>1</v>
      </c>
      <c r="S97" s="1">
        <v>0.51172196761986866</v>
      </c>
    </row>
    <row r="98" spans="6:19" x14ac:dyDescent="0.3">
      <c r="F98" t="s">
        <v>117</v>
      </c>
      <c r="G98" t="s">
        <v>28</v>
      </c>
      <c r="H98" t="s">
        <v>15</v>
      </c>
      <c r="I98" s="1">
        <v>1.7454863932831216E-2</v>
      </c>
      <c r="J98" s="1">
        <v>4.7599187716716437E-2</v>
      </c>
      <c r="K98" s="1">
        <v>0</v>
      </c>
      <c r="L98" s="1">
        <v>0</v>
      </c>
      <c r="M98" s="1">
        <v>0.26191240197449661</v>
      </c>
      <c r="N98" s="1">
        <v>3.7333155283560513E-3</v>
      </c>
      <c r="O98" s="1">
        <v>6.6614884917826273E-2</v>
      </c>
      <c r="P98" s="1">
        <v>0</v>
      </c>
      <c r="Q98" s="1">
        <v>8.1265499782451164E-2</v>
      </c>
      <c r="R98" s="1">
        <v>0</v>
      </c>
      <c r="S98" s="1">
        <v>0.48827803238013134</v>
      </c>
    </row>
    <row r="99" spans="6:19" x14ac:dyDescent="0.3">
      <c r="F99" t="s">
        <v>118</v>
      </c>
      <c r="G99" t="s">
        <v>2</v>
      </c>
      <c r="H99" t="s">
        <v>15</v>
      </c>
      <c r="I99" s="1">
        <v>7.2079580699999993E-2</v>
      </c>
      <c r="J99" s="1">
        <v>1.00542926E-2</v>
      </c>
      <c r="K99" s="1">
        <v>0.11618777720000001</v>
      </c>
      <c r="L99" s="1">
        <v>0.46955733369999997</v>
      </c>
      <c r="M99" s="1">
        <v>1.4417415100000001E-2</v>
      </c>
      <c r="N99" s="1">
        <v>1.4511375199999999E-2</v>
      </c>
      <c r="O99" s="1">
        <v>4.8149480000000003E-3</v>
      </c>
      <c r="P99" s="1">
        <v>9.8825994E-2</v>
      </c>
      <c r="Q99" s="1">
        <v>0</v>
      </c>
      <c r="R99" s="1">
        <v>3.53333615E-2</v>
      </c>
      <c r="S99" s="1">
        <v>7.3694820000000003E-4</v>
      </c>
    </row>
    <row r="100" spans="6:19" x14ac:dyDescent="0.3">
      <c r="F100" t="s">
        <v>119</v>
      </c>
      <c r="G100" t="s">
        <v>75</v>
      </c>
      <c r="H100" t="s">
        <v>15</v>
      </c>
      <c r="I100" s="1">
        <v>10.796303910000001</v>
      </c>
      <c r="J100" s="1">
        <v>12.56231496</v>
      </c>
      <c r="K100" s="1">
        <v>10.796303910000001</v>
      </c>
      <c r="L100" s="1">
        <v>10.796303910000001</v>
      </c>
      <c r="M100" s="1">
        <v>24.140272289999999</v>
      </c>
      <c r="N100" s="1">
        <v>9.144884137</v>
      </c>
      <c r="O100" s="1">
        <v>10.796303910000001</v>
      </c>
      <c r="P100" s="1">
        <v>6.906275215</v>
      </c>
      <c r="Q100" s="1">
        <v>7.792627371</v>
      </c>
      <c r="R100" s="1">
        <v>10.796303910000001</v>
      </c>
      <c r="S100" s="1">
        <v>6.9461414159999997</v>
      </c>
    </row>
    <row r="101" spans="6:19" x14ac:dyDescent="0.3">
      <c r="F101" t="s">
        <v>120</v>
      </c>
      <c r="G101" t="s">
        <v>22</v>
      </c>
      <c r="H101" t="s">
        <v>15</v>
      </c>
      <c r="I101" s="1">
        <v>9.0904308647092633E-2</v>
      </c>
      <c r="J101" s="1">
        <v>0.11533587862065579</v>
      </c>
      <c r="K101" s="1">
        <v>0.13525945464753378</v>
      </c>
      <c r="L101" s="1">
        <v>3.0692548471338555E-2</v>
      </c>
      <c r="M101" s="1">
        <v>9.9657364774650606E-2</v>
      </c>
      <c r="N101" s="1">
        <v>9.4183927619367405E-2</v>
      </c>
      <c r="O101" s="1">
        <v>8.9614329564941114E-2</v>
      </c>
      <c r="P101" s="1">
        <v>9.942993775311218E-2</v>
      </c>
      <c r="Q101" s="1">
        <v>0.11377156498831205</v>
      </c>
      <c r="R101" s="1">
        <v>8.3056694453238794E-2</v>
      </c>
      <c r="S101" s="1">
        <v>7.0806546356122824E-2</v>
      </c>
    </row>
    <row r="102" spans="6:19" x14ac:dyDescent="0.3">
      <c r="F102" t="s">
        <v>121</v>
      </c>
      <c r="G102" t="s">
        <v>122</v>
      </c>
      <c r="H102" t="s">
        <v>32</v>
      </c>
      <c r="I102" s="1">
        <v>103926.22178761162</v>
      </c>
      <c r="J102" s="1">
        <v>48052.252978662422</v>
      </c>
      <c r="K102" s="1">
        <v>66962.708133971289</v>
      </c>
      <c r="L102" s="1">
        <v>93536.639426076101</v>
      </c>
      <c r="M102" s="1">
        <v>196304.54307805595</v>
      </c>
      <c r="N102" s="1">
        <v>196247.93042712461</v>
      </c>
      <c r="O102" s="1">
        <v>48857.736512524083</v>
      </c>
      <c r="P102" s="1">
        <v>80913.516219044293</v>
      </c>
      <c r="Q102" s="1">
        <v>28852.461315789475</v>
      </c>
      <c r="R102" s="1">
        <v>215675.80066815144</v>
      </c>
      <c r="S102" s="1">
        <v>468525.25392227853</v>
      </c>
    </row>
    <row r="103" spans="6:19" x14ac:dyDescent="0.3">
      <c r="F103" t="s">
        <v>123</v>
      </c>
      <c r="G103" t="s">
        <v>28</v>
      </c>
      <c r="H103" t="s">
        <v>32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</row>
    <row r="104" spans="6:19" x14ac:dyDescent="0.3">
      <c r="F104" t="s">
        <v>124</v>
      </c>
      <c r="G104" t="s">
        <v>122</v>
      </c>
      <c r="H104" t="s">
        <v>32</v>
      </c>
      <c r="I104" s="1">
        <v>896.47288644545449</v>
      </c>
      <c r="J104" s="1">
        <v>451.1141562085669</v>
      </c>
      <c r="K104" s="1">
        <v>435.63575110309677</v>
      </c>
      <c r="L104" s="1">
        <v>1672.674824762249</v>
      </c>
      <c r="M104" s="1">
        <v>1432.8248075119168</v>
      </c>
      <c r="N104" s="1">
        <v>1316.0263665715765</v>
      </c>
      <c r="O104" s="1">
        <v>526.75746706809048</v>
      </c>
      <c r="P104" s="1">
        <v>458.99157164291893</v>
      </c>
      <c r="Q104" s="1">
        <v>402.81620568686861</v>
      </c>
      <c r="R104" s="1">
        <v>906.60539223588501</v>
      </c>
      <c r="S104" s="1">
        <v>4545.2958367745696</v>
      </c>
    </row>
    <row r="105" spans="6:19" x14ac:dyDescent="0.3">
      <c r="F105" t="s">
        <v>125</v>
      </c>
      <c r="G105" t="s">
        <v>122</v>
      </c>
      <c r="H105" t="s">
        <v>32</v>
      </c>
      <c r="I105" s="1">
        <v>311.26098076461773</v>
      </c>
      <c r="J105" s="1">
        <v>140.61920211371094</v>
      </c>
      <c r="K105" s="1">
        <v>162.46368142047487</v>
      </c>
      <c r="L105" s="1">
        <v>672.45434052235817</v>
      </c>
      <c r="M105" s="1">
        <v>548.26359152738235</v>
      </c>
      <c r="N105" s="1">
        <v>788.34747480685223</v>
      </c>
      <c r="O105" s="1">
        <v>273.48445411903651</v>
      </c>
      <c r="P105" s="1">
        <v>214.26495938190661</v>
      </c>
      <c r="Q105" s="1">
        <v>150.47165071447378</v>
      </c>
      <c r="R105" s="1">
        <v>215.58614518048191</v>
      </c>
      <c r="S105" s="1">
        <v>1349.3735095021543</v>
      </c>
    </row>
    <row r="106" spans="6:19" x14ac:dyDescent="0.3">
      <c r="F106" t="s">
        <v>126</v>
      </c>
      <c r="G106" t="s">
        <v>122</v>
      </c>
      <c r="H106" t="s">
        <v>32</v>
      </c>
      <c r="I106" s="1">
        <v>441.2330411130103</v>
      </c>
      <c r="J106" s="1">
        <v>234.10431591635344</v>
      </c>
      <c r="K106" s="1">
        <v>205.96392842174089</v>
      </c>
      <c r="L106" s="1">
        <v>754.13764101612105</v>
      </c>
      <c r="M106" s="1">
        <v>666.93386035167123</v>
      </c>
      <c r="N106" s="1">
        <v>397.85479393762188</v>
      </c>
      <c r="O106" s="1">
        <v>190.96060871378367</v>
      </c>
      <c r="P106" s="1">
        <v>184.51686700321849</v>
      </c>
      <c r="Q106" s="1">
        <v>190.2605779512339</v>
      </c>
      <c r="R106" s="1">
        <v>521.00875065273362</v>
      </c>
      <c r="S106" s="1">
        <v>2409.6340384305918</v>
      </c>
    </row>
    <row r="107" spans="6:19" x14ac:dyDescent="0.3">
      <c r="F107" t="s">
        <v>127</v>
      </c>
      <c r="G107" t="s">
        <v>122</v>
      </c>
      <c r="H107" t="s">
        <v>32</v>
      </c>
      <c r="I107" s="1">
        <v>143.97886456782638</v>
      </c>
      <c r="J107" s="1">
        <v>76.390638178502499</v>
      </c>
      <c r="K107" s="1">
        <v>67.208141260881007</v>
      </c>
      <c r="L107" s="1">
        <v>246.08284322376994</v>
      </c>
      <c r="M107" s="1">
        <v>217.62735563286327</v>
      </c>
      <c r="N107" s="1">
        <v>129.82409782710238</v>
      </c>
      <c r="O107" s="1">
        <v>62.312404235270307</v>
      </c>
      <c r="P107" s="1">
        <v>60.209745257793827</v>
      </c>
      <c r="Q107" s="1">
        <v>62.083977021160912</v>
      </c>
      <c r="R107" s="1">
        <v>170.01049640266947</v>
      </c>
      <c r="S107" s="1">
        <v>786.28828884182315</v>
      </c>
    </row>
    <row r="108" spans="6:19" x14ac:dyDescent="0.3">
      <c r="F108" t="s">
        <v>128</v>
      </c>
      <c r="G108" t="s">
        <v>129</v>
      </c>
      <c r="H108" t="s">
        <v>32</v>
      </c>
      <c r="I108" s="1">
        <v>54411</v>
      </c>
      <c r="J108" s="1">
        <v>24570</v>
      </c>
      <c r="K108" s="1">
        <v>8569</v>
      </c>
      <c r="L108" s="1">
        <v>1603</v>
      </c>
      <c r="M108" s="1">
        <v>2716</v>
      </c>
      <c r="N108" s="1">
        <v>2271</v>
      </c>
      <c r="O108" s="1">
        <v>2076</v>
      </c>
      <c r="P108" s="1">
        <v>2867</v>
      </c>
      <c r="Q108" s="1">
        <v>3800</v>
      </c>
      <c r="R108" s="1">
        <v>1796</v>
      </c>
      <c r="S108" s="1">
        <v>4143</v>
      </c>
    </row>
    <row r="109" spans="6:19" x14ac:dyDescent="0.3">
      <c r="F109" t="s">
        <v>130</v>
      </c>
      <c r="G109" t="s">
        <v>11</v>
      </c>
      <c r="H109" t="s">
        <v>19</v>
      </c>
      <c r="I109" s="1">
        <v>5.9999999999999995E-4</v>
      </c>
      <c r="J109" s="1">
        <v>5.9999999999999995E-4</v>
      </c>
      <c r="K109" s="1">
        <v>5.9999999999999995E-4</v>
      </c>
      <c r="L109" s="1">
        <v>5.9999999999999995E-4</v>
      </c>
      <c r="M109" s="1">
        <v>5.9999999999999995E-4</v>
      </c>
      <c r="N109" s="1">
        <v>5.9999999999999995E-4</v>
      </c>
      <c r="O109" s="1">
        <v>5.9999999999999995E-4</v>
      </c>
      <c r="P109" s="1">
        <v>5.9999999999999995E-4</v>
      </c>
      <c r="Q109" s="1">
        <v>5.9999999999999995E-4</v>
      </c>
      <c r="R109" s="1">
        <v>5.9999999999999995E-4</v>
      </c>
      <c r="S109" s="1">
        <v>5.9999999999999995E-4</v>
      </c>
    </row>
    <row r="110" spans="6:19" x14ac:dyDescent="0.3">
      <c r="F110" t="s">
        <v>131</v>
      </c>
      <c r="G110" t="s">
        <v>11</v>
      </c>
      <c r="H110" t="s">
        <v>19</v>
      </c>
      <c r="I110" s="1">
        <v>0.33</v>
      </c>
      <c r="J110" s="1">
        <v>0.33</v>
      </c>
      <c r="K110" s="1">
        <v>0.33</v>
      </c>
      <c r="L110" s="1">
        <v>0.33</v>
      </c>
      <c r="M110" s="1">
        <v>0.33</v>
      </c>
      <c r="N110" s="1">
        <v>0.33</v>
      </c>
      <c r="O110" s="1">
        <v>0.33</v>
      </c>
      <c r="P110" s="1">
        <v>0.33</v>
      </c>
      <c r="Q110" s="1">
        <v>0.33</v>
      </c>
      <c r="R110" s="1">
        <v>0.33</v>
      </c>
      <c r="S110" s="1">
        <v>0.33</v>
      </c>
    </row>
    <row r="111" spans="6:19" x14ac:dyDescent="0.3">
      <c r="F111" t="s">
        <v>132</v>
      </c>
      <c r="G111" t="s">
        <v>11</v>
      </c>
      <c r="H111" t="s">
        <v>19</v>
      </c>
      <c r="I111" s="1">
        <v>0.33</v>
      </c>
      <c r="J111" s="1">
        <v>0.33</v>
      </c>
      <c r="K111" s="1">
        <v>0.33</v>
      </c>
      <c r="L111" s="1">
        <v>0.33</v>
      </c>
      <c r="M111" s="1">
        <v>0.33</v>
      </c>
      <c r="N111" s="1">
        <v>0.33</v>
      </c>
      <c r="O111" s="1">
        <v>0.33</v>
      </c>
      <c r="P111" s="1">
        <v>0.33</v>
      </c>
      <c r="Q111" s="1">
        <v>0.33</v>
      </c>
      <c r="R111" s="1">
        <v>0.33</v>
      </c>
      <c r="S111" s="1">
        <v>0.33</v>
      </c>
    </row>
    <row r="112" spans="6:19" x14ac:dyDescent="0.3">
      <c r="F112" t="s">
        <v>133</v>
      </c>
      <c r="G112" t="s">
        <v>11</v>
      </c>
      <c r="H112" t="s">
        <v>19</v>
      </c>
      <c r="I112" s="1">
        <v>338</v>
      </c>
      <c r="J112" s="1">
        <v>338</v>
      </c>
      <c r="K112" s="1">
        <v>338</v>
      </c>
      <c r="L112" s="1">
        <v>338</v>
      </c>
      <c r="M112" s="1">
        <v>338</v>
      </c>
      <c r="N112" s="1">
        <v>338</v>
      </c>
      <c r="O112" s="1">
        <v>338</v>
      </c>
      <c r="P112" s="1">
        <v>338</v>
      </c>
      <c r="Q112" s="1">
        <v>338</v>
      </c>
      <c r="R112" s="1">
        <v>338</v>
      </c>
      <c r="S112" s="1">
        <v>338</v>
      </c>
    </row>
    <row r="113" spans="6:19" x14ac:dyDescent="0.3">
      <c r="F113" t="s">
        <v>134</v>
      </c>
      <c r="G113" t="s">
        <v>11</v>
      </c>
      <c r="H113" t="s">
        <v>19</v>
      </c>
      <c r="I113" s="1">
        <v>239</v>
      </c>
      <c r="J113" s="1">
        <v>239</v>
      </c>
      <c r="K113" s="1">
        <v>239</v>
      </c>
      <c r="L113" s="1">
        <v>239</v>
      </c>
      <c r="M113" s="1">
        <v>239</v>
      </c>
      <c r="N113" s="1">
        <v>239</v>
      </c>
      <c r="O113" s="1">
        <v>239</v>
      </c>
      <c r="P113" s="1">
        <v>239</v>
      </c>
      <c r="Q113" s="1">
        <v>239</v>
      </c>
      <c r="R113" s="1">
        <v>239</v>
      </c>
      <c r="S113" s="1">
        <v>239</v>
      </c>
    </row>
    <row r="114" spans="6:19" x14ac:dyDescent="0.3">
      <c r="F114" t="s">
        <v>135</v>
      </c>
      <c r="G114" t="s">
        <v>129</v>
      </c>
      <c r="H114" t="s">
        <v>32</v>
      </c>
      <c r="I114" s="1">
        <v>5.0000000000000001E-3</v>
      </c>
      <c r="J114" s="1">
        <v>5.0000000000000001E-3</v>
      </c>
      <c r="K114" s="1">
        <v>5.0000000000000001E-3</v>
      </c>
      <c r="L114" s="1">
        <v>5.0000000000000001E-3</v>
      </c>
      <c r="M114" s="1">
        <v>5.0000000000000001E-3</v>
      </c>
      <c r="N114" s="1">
        <v>5.0000000000000001E-3</v>
      </c>
      <c r="O114" s="1">
        <v>5.0000000000000001E-3</v>
      </c>
      <c r="P114" s="1">
        <v>5.0000000000000001E-3</v>
      </c>
      <c r="Q114" s="1">
        <v>5.0000000000000001E-3</v>
      </c>
      <c r="R114" s="1">
        <v>5.0000000000000001E-3</v>
      </c>
      <c r="S114" s="1">
        <v>0</v>
      </c>
    </row>
    <row r="115" spans="6:19" x14ac:dyDescent="0.3">
      <c r="F115" t="s">
        <v>136</v>
      </c>
      <c r="G115" t="s">
        <v>26</v>
      </c>
      <c r="H115" t="s">
        <v>19</v>
      </c>
      <c r="I115" s="1">
        <v>0.02</v>
      </c>
      <c r="J115" s="1">
        <v>0.02</v>
      </c>
      <c r="K115" s="1">
        <v>0.02</v>
      </c>
      <c r="L115" s="1">
        <v>0.02</v>
      </c>
      <c r="M115" s="1">
        <v>0.02</v>
      </c>
      <c r="N115" s="1">
        <v>0.02</v>
      </c>
      <c r="O115" s="1">
        <v>0.02</v>
      </c>
      <c r="P115" s="1">
        <v>0.02</v>
      </c>
      <c r="Q115" s="1">
        <v>0.02</v>
      </c>
      <c r="R115" s="1">
        <v>0.02</v>
      </c>
      <c r="S115" s="1">
        <v>0.02</v>
      </c>
    </row>
    <row r="116" spans="6:19" x14ac:dyDescent="0.3">
      <c r="F116" t="s">
        <v>137</v>
      </c>
      <c r="G116" t="s">
        <v>40</v>
      </c>
      <c r="H116" t="s">
        <v>19</v>
      </c>
      <c r="I116" s="1">
        <v>4</v>
      </c>
      <c r="J116" s="1">
        <v>4</v>
      </c>
      <c r="K116" s="1">
        <v>4</v>
      </c>
      <c r="L116" s="1">
        <v>4</v>
      </c>
      <c r="M116" s="1">
        <v>4</v>
      </c>
      <c r="N116" s="1">
        <v>4</v>
      </c>
      <c r="O116" s="1">
        <v>4</v>
      </c>
      <c r="P116" s="1">
        <v>4</v>
      </c>
      <c r="Q116" s="1">
        <v>4</v>
      </c>
      <c r="R116" s="1">
        <v>4</v>
      </c>
      <c r="S116" s="1">
        <v>4</v>
      </c>
    </row>
    <row r="117" spans="6:19" x14ac:dyDescent="0.3">
      <c r="F117" t="s">
        <v>138</v>
      </c>
      <c r="G117" t="s">
        <v>40</v>
      </c>
      <c r="H117" t="s">
        <v>19</v>
      </c>
      <c r="I117" s="1">
        <v>18</v>
      </c>
      <c r="J117" s="1">
        <v>18</v>
      </c>
      <c r="K117" s="1">
        <v>18</v>
      </c>
      <c r="L117" s="1">
        <v>18</v>
      </c>
      <c r="M117" s="1">
        <v>18</v>
      </c>
      <c r="N117" s="1">
        <v>18</v>
      </c>
      <c r="O117" s="1">
        <v>18</v>
      </c>
      <c r="P117" s="1">
        <v>18</v>
      </c>
      <c r="Q117" s="1">
        <v>18</v>
      </c>
      <c r="R117" s="1">
        <v>18</v>
      </c>
      <c r="S117" s="1">
        <v>18</v>
      </c>
    </row>
    <row r="118" spans="6:19" x14ac:dyDescent="0.3">
      <c r="F118" t="s">
        <v>139</v>
      </c>
      <c r="G118" t="s">
        <v>40</v>
      </c>
      <c r="H118" t="s">
        <v>19</v>
      </c>
      <c r="I118" s="1">
        <v>14</v>
      </c>
      <c r="J118" s="1">
        <v>14</v>
      </c>
      <c r="K118" s="1">
        <v>14</v>
      </c>
      <c r="L118" s="1">
        <v>14</v>
      </c>
      <c r="M118" s="1">
        <v>14</v>
      </c>
      <c r="N118" s="1">
        <v>14</v>
      </c>
      <c r="O118" s="1">
        <v>14</v>
      </c>
      <c r="P118" s="1">
        <v>14</v>
      </c>
      <c r="Q118" s="1">
        <v>14</v>
      </c>
      <c r="R118" s="1">
        <v>14</v>
      </c>
      <c r="S118" s="1">
        <v>14</v>
      </c>
    </row>
    <row r="119" spans="6:19" x14ac:dyDescent="0.3">
      <c r="F119" t="s">
        <v>140</v>
      </c>
      <c r="G119" t="s">
        <v>88</v>
      </c>
      <c r="H119" t="s">
        <v>19</v>
      </c>
      <c r="I119" s="1">
        <v>10</v>
      </c>
      <c r="J119" s="1">
        <v>10</v>
      </c>
      <c r="K119" s="1">
        <v>10</v>
      </c>
      <c r="L119" s="1">
        <v>10</v>
      </c>
      <c r="M119" s="1">
        <v>10</v>
      </c>
      <c r="N119" s="1">
        <v>10</v>
      </c>
      <c r="O119" s="1">
        <v>10</v>
      </c>
      <c r="P119" s="1">
        <v>10</v>
      </c>
      <c r="Q119" s="1">
        <v>10</v>
      </c>
      <c r="R119" s="1">
        <v>10</v>
      </c>
      <c r="S119" s="1">
        <v>10</v>
      </c>
    </row>
    <row r="120" spans="6:19" x14ac:dyDescent="0.3">
      <c r="F120" t="s">
        <v>141</v>
      </c>
      <c r="G120" t="s">
        <v>129</v>
      </c>
      <c r="H120" t="s">
        <v>32</v>
      </c>
      <c r="I120" s="1">
        <v>5000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5000</v>
      </c>
      <c r="Q120" s="1">
        <v>0</v>
      </c>
      <c r="R120" s="1">
        <v>0</v>
      </c>
      <c r="S120" s="1">
        <v>0</v>
      </c>
    </row>
    <row r="121" spans="6:19" x14ac:dyDescent="0.3">
      <c r="F121" t="s">
        <v>142</v>
      </c>
      <c r="G121" t="s">
        <v>26</v>
      </c>
      <c r="H121" t="s">
        <v>19</v>
      </c>
      <c r="I121" s="1">
        <v>0.25</v>
      </c>
      <c r="J121" s="1">
        <v>0.25</v>
      </c>
      <c r="K121" s="1">
        <v>0.25</v>
      </c>
      <c r="L121" s="1">
        <v>0.25</v>
      </c>
      <c r="M121" s="1">
        <v>0.25</v>
      </c>
      <c r="N121" s="1">
        <v>0.25</v>
      </c>
      <c r="O121" s="1">
        <v>0.25</v>
      </c>
      <c r="P121" s="1">
        <v>0.25</v>
      </c>
      <c r="Q121" s="1">
        <v>0.25</v>
      </c>
      <c r="R121" s="1">
        <v>0.25</v>
      </c>
      <c r="S121" s="1">
        <v>0.25</v>
      </c>
    </row>
    <row r="122" spans="6:19" x14ac:dyDescent="0.3">
      <c r="F122" t="s">
        <v>143</v>
      </c>
      <c r="G122" t="s">
        <v>26</v>
      </c>
      <c r="H122" t="s">
        <v>19</v>
      </c>
      <c r="I122" s="1">
        <v>0.2</v>
      </c>
      <c r="J122" s="1">
        <v>0.2</v>
      </c>
      <c r="K122" s="1">
        <v>0.2</v>
      </c>
      <c r="L122" s="1">
        <v>0.2</v>
      </c>
      <c r="M122" s="1">
        <v>0.2</v>
      </c>
      <c r="N122" s="1">
        <v>0.2</v>
      </c>
      <c r="O122" s="1">
        <v>0.2</v>
      </c>
      <c r="P122" s="1">
        <v>0.2</v>
      </c>
      <c r="Q122" s="1">
        <v>0.2</v>
      </c>
      <c r="R122" s="1">
        <v>0.2</v>
      </c>
      <c r="S122" s="1">
        <v>0.2</v>
      </c>
    </row>
    <row r="123" spans="6:19" x14ac:dyDescent="0.3">
      <c r="F123" t="s">
        <v>144</v>
      </c>
      <c r="G123" t="s">
        <v>60</v>
      </c>
      <c r="H123" t="s">
        <v>15</v>
      </c>
      <c r="I123" s="1">
        <v>0.68790533918838581</v>
      </c>
      <c r="J123" s="1">
        <v>0.77846938958863432</v>
      </c>
      <c r="K123" s="1">
        <v>0.76241188193738596</v>
      </c>
      <c r="L123" s="1">
        <v>0.77096809088963336</v>
      </c>
      <c r="M123" s="1">
        <v>0.735496910555692</v>
      </c>
      <c r="N123" s="1">
        <v>0.60772039894304242</v>
      </c>
      <c r="O123" s="1">
        <v>0.92397056591742222</v>
      </c>
      <c r="P123" s="1">
        <v>0.51897063684585398</v>
      </c>
      <c r="Q123" s="1">
        <v>0.49917001381710469</v>
      </c>
      <c r="R123" s="1">
        <v>0.86973282801337826</v>
      </c>
      <c r="S123" s="1">
        <v>0.94407055672609264</v>
      </c>
    </row>
    <row r="124" spans="6:19" x14ac:dyDescent="0.3">
      <c r="F124" t="s">
        <v>145</v>
      </c>
      <c r="G124" t="s">
        <v>60</v>
      </c>
      <c r="H124" t="s">
        <v>15</v>
      </c>
      <c r="I124" s="1">
        <v>9.0231472113385155E-2</v>
      </c>
      <c r="J124" s="1">
        <v>0</v>
      </c>
      <c r="K124" s="1">
        <v>0.13475315027163676</v>
      </c>
      <c r="L124" s="1">
        <v>0.12365602580136585</v>
      </c>
      <c r="M124" s="1">
        <v>2.1829388338835812E-2</v>
      </c>
      <c r="N124" s="1">
        <v>6.5776494342991198E-3</v>
      </c>
      <c r="O124" s="1">
        <v>0</v>
      </c>
      <c r="P124" s="1">
        <v>1.5806473992548191E-2</v>
      </c>
      <c r="Q124" s="1">
        <v>0.21297078512191969</v>
      </c>
      <c r="R124" s="1">
        <v>1.915606250418022E-2</v>
      </c>
      <c r="S124" s="1">
        <v>1.2959621809011971E-2</v>
      </c>
    </row>
    <row r="125" spans="6:19" x14ac:dyDescent="0.3">
      <c r="F125" t="s">
        <v>146</v>
      </c>
      <c r="G125" t="s">
        <v>88</v>
      </c>
      <c r="H125" t="s">
        <v>19</v>
      </c>
      <c r="I125" s="1">
        <v>3</v>
      </c>
      <c r="J125" s="1">
        <v>3</v>
      </c>
      <c r="K125" s="1">
        <v>3</v>
      </c>
      <c r="L125" s="1">
        <v>3</v>
      </c>
      <c r="M125" s="1">
        <v>3</v>
      </c>
      <c r="N125" s="1">
        <v>3</v>
      </c>
      <c r="O125" s="1">
        <v>3</v>
      </c>
      <c r="P125" s="1">
        <v>3</v>
      </c>
      <c r="Q125" s="1">
        <v>3</v>
      </c>
      <c r="R125" s="1">
        <v>3</v>
      </c>
      <c r="S125" s="1">
        <v>3</v>
      </c>
    </row>
    <row r="126" spans="6:19" x14ac:dyDescent="0.3">
      <c r="F126" t="s">
        <v>147</v>
      </c>
      <c r="G126" t="s">
        <v>122</v>
      </c>
      <c r="H126" t="s">
        <v>19</v>
      </c>
      <c r="I126" s="1">
        <v>0.5</v>
      </c>
      <c r="J126" s="1">
        <v>0.5</v>
      </c>
      <c r="K126" s="1">
        <v>0.5</v>
      </c>
      <c r="L126" s="1">
        <v>0.5</v>
      </c>
      <c r="M126" s="1">
        <v>0.5</v>
      </c>
      <c r="N126" s="1">
        <v>0.5</v>
      </c>
      <c r="O126" s="1">
        <v>0.5</v>
      </c>
      <c r="P126" s="1">
        <v>0.5</v>
      </c>
      <c r="Q126" s="1">
        <v>0.5</v>
      </c>
      <c r="R126" s="1">
        <v>0.5</v>
      </c>
      <c r="S126" s="1">
        <v>0.5</v>
      </c>
    </row>
    <row r="127" spans="6:19" x14ac:dyDescent="0.3">
      <c r="F127" t="s">
        <v>148</v>
      </c>
      <c r="G127" t="s">
        <v>88</v>
      </c>
      <c r="H127" t="s">
        <v>19</v>
      </c>
      <c r="I127" s="1">
        <v>0.1</v>
      </c>
      <c r="J127" s="1">
        <v>0.1</v>
      </c>
      <c r="K127" s="1">
        <v>0.1</v>
      </c>
      <c r="L127" s="1">
        <v>0.1</v>
      </c>
      <c r="M127" s="1">
        <v>0.1</v>
      </c>
      <c r="N127" s="1">
        <v>0.1</v>
      </c>
      <c r="O127" s="1">
        <v>0.1</v>
      </c>
      <c r="P127" s="1">
        <v>0.1</v>
      </c>
      <c r="Q127" s="1">
        <v>0.1</v>
      </c>
      <c r="R127" s="1">
        <v>0.1</v>
      </c>
      <c r="S127" s="1">
        <v>0.1</v>
      </c>
    </row>
    <row r="128" spans="6:19" x14ac:dyDescent="0.3">
      <c r="F128" t="s">
        <v>149</v>
      </c>
      <c r="G128" t="s">
        <v>2</v>
      </c>
      <c r="H128" t="s">
        <v>15</v>
      </c>
      <c r="I128" s="1">
        <v>3.4554672100000003E-2</v>
      </c>
      <c r="J128" s="1">
        <v>5.4126228999999996E-3</v>
      </c>
      <c r="K128" s="1">
        <v>4.8149478999999999E-3</v>
      </c>
      <c r="L128" s="1">
        <v>0.1184317889</v>
      </c>
      <c r="M128" s="1">
        <v>3.8990727000000002E-3</v>
      </c>
      <c r="N128" s="1">
        <v>4.5991760399999998E-2</v>
      </c>
      <c r="O128" s="1">
        <v>1.6589994999999999E-3</v>
      </c>
      <c r="P128" s="1">
        <v>7.0699501900000003E-2</v>
      </c>
      <c r="Q128" s="1">
        <v>7.4920933100000003E-2</v>
      </c>
      <c r="R128" s="1">
        <v>8.8333403000000008E-3</v>
      </c>
      <c r="S128" s="1">
        <v>3.6847410000000002E-4</v>
      </c>
    </row>
    <row r="129" spans="6:19" x14ac:dyDescent="0.3">
      <c r="F129" t="s">
        <v>150</v>
      </c>
      <c r="G129" t="s">
        <v>2</v>
      </c>
      <c r="H129" t="s">
        <v>15</v>
      </c>
      <c r="I129" s="1">
        <v>0.16672444110000001</v>
      </c>
      <c r="J129" s="1">
        <v>1.8551620500000001E-2</v>
      </c>
      <c r="K129" s="1">
        <v>4.59195113E-2</v>
      </c>
      <c r="L129" s="1">
        <v>0.51125550350000004</v>
      </c>
      <c r="M129" s="1">
        <v>5.8123645799999998E-2</v>
      </c>
      <c r="N129" s="1">
        <v>0.56785351719999999</v>
      </c>
      <c r="O129" s="1">
        <v>3.3179989999999999E-3</v>
      </c>
      <c r="P129" s="1">
        <v>0.6239547848</v>
      </c>
      <c r="Q129" s="1">
        <v>0.27370066999999998</v>
      </c>
      <c r="R129" s="1">
        <v>0.20140290320000001</v>
      </c>
      <c r="S129" s="1">
        <v>3.8084234000000002E-3</v>
      </c>
    </row>
    <row r="130" spans="6:19" x14ac:dyDescent="0.3">
      <c r="F130" t="s">
        <v>151</v>
      </c>
      <c r="G130" t="s">
        <v>2</v>
      </c>
      <c r="H130" t="s">
        <v>15</v>
      </c>
      <c r="I130" s="1">
        <v>0.21414087640000001</v>
      </c>
      <c r="J130" s="1">
        <v>1.9708496299999999E-2</v>
      </c>
      <c r="K130" s="1">
        <v>1.4409150799999999E-2</v>
      </c>
      <c r="L130" s="1">
        <v>1.4620486693999997</v>
      </c>
      <c r="M130" s="1">
        <v>1.03670129E-2</v>
      </c>
      <c r="N130" s="1">
        <v>6.8391579800000005E-2</v>
      </c>
      <c r="O130" s="1">
        <v>9.9048048E-3</v>
      </c>
      <c r="P130" s="1">
        <v>0.21755702660000001</v>
      </c>
      <c r="Q130" s="1">
        <v>0.34458198569999998</v>
      </c>
      <c r="R130" s="1">
        <v>0.15016678460000002</v>
      </c>
      <c r="S130" s="1">
        <v>7.3694820000000003E-4</v>
      </c>
    </row>
    <row r="131" spans="6:19" x14ac:dyDescent="0.3">
      <c r="F131" t="s">
        <v>152</v>
      </c>
      <c r="G131" t="s">
        <v>60</v>
      </c>
      <c r="H131" t="s">
        <v>19</v>
      </c>
      <c r="I131" s="1">
        <v>2</v>
      </c>
      <c r="J131" s="1">
        <v>2</v>
      </c>
      <c r="K131" s="1">
        <v>2</v>
      </c>
      <c r="L131" s="1">
        <v>2</v>
      </c>
      <c r="M131" s="1">
        <v>2</v>
      </c>
      <c r="N131" s="1">
        <v>2</v>
      </c>
      <c r="O131" s="1">
        <v>2</v>
      </c>
      <c r="P131" s="1">
        <v>2</v>
      </c>
      <c r="Q131" s="1">
        <v>2</v>
      </c>
      <c r="R131" s="1">
        <v>2</v>
      </c>
      <c r="S131" s="1">
        <v>2</v>
      </c>
    </row>
    <row r="132" spans="6:19" x14ac:dyDescent="0.3">
      <c r="F132" t="s">
        <v>153</v>
      </c>
      <c r="G132" t="s">
        <v>154</v>
      </c>
      <c r="H132" t="s">
        <v>15</v>
      </c>
      <c r="I132" s="1">
        <v>0.1818163934</v>
      </c>
      <c r="J132" s="1">
        <v>3.0316814000000002E-3</v>
      </c>
      <c r="K132" s="1">
        <v>0.51956588510000001</v>
      </c>
      <c r="L132" s="1">
        <v>0</v>
      </c>
      <c r="M132" s="1">
        <v>7.8553115199999995E-2</v>
      </c>
      <c r="N132" s="1">
        <v>4.9294793699999999E-2</v>
      </c>
      <c r="O132" s="1">
        <v>7.9592363299999996E-2</v>
      </c>
      <c r="P132" s="1">
        <v>0.16363182840000001</v>
      </c>
      <c r="Q132" s="1">
        <v>5.2657425100000002E-2</v>
      </c>
      <c r="R132" s="1">
        <v>0</v>
      </c>
      <c r="S132" s="1">
        <v>0</v>
      </c>
    </row>
    <row r="133" spans="6:19" x14ac:dyDescent="0.3">
      <c r="F133" t="s">
        <v>155</v>
      </c>
      <c r="G133" t="s">
        <v>156</v>
      </c>
      <c r="H133" t="s">
        <v>19</v>
      </c>
      <c r="I133" s="1">
        <v>0.05</v>
      </c>
      <c r="J133" s="1">
        <v>0.05</v>
      </c>
      <c r="K133" s="1">
        <v>0.05</v>
      </c>
      <c r="L133" s="1">
        <v>0.05</v>
      </c>
      <c r="M133" s="1">
        <v>0.05</v>
      </c>
      <c r="N133" s="1">
        <v>0.05</v>
      </c>
      <c r="O133" s="1">
        <v>0.05</v>
      </c>
      <c r="P133" s="1">
        <v>0.05</v>
      </c>
      <c r="Q133" s="1">
        <v>0.05</v>
      </c>
      <c r="R133" s="1">
        <v>0.05</v>
      </c>
      <c r="S133" s="1">
        <v>0.05</v>
      </c>
    </row>
    <row r="134" spans="6:19" x14ac:dyDescent="0.3">
      <c r="F134" t="s">
        <v>157</v>
      </c>
      <c r="G134" t="s">
        <v>2</v>
      </c>
      <c r="H134" t="s">
        <v>15</v>
      </c>
      <c r="I134" s="1">
        <v>7.7841721500000002E-2</v>
      </c>
      <c r="J134" s="1">
        <v>2.3846108500000001E-2</v>
      </c>
      <c r="K134" s="1">
        <v>8.0011829699999995E-2</v>
      </c>
      <c r="L134" s="1">
        <v>0</v>
      </c>
      <c r="M134" s="1">
        <v>6.7001417300000005E-2</v>
      </c>
      <c r="N134" s="1">
        <v>6.6669993100000005E-2</v>
      </c>
      <c r="O134" s="1">
        <v>8.6116023400000005E-2</v>
      </c>
      <c r="P134" s="1">
        <v>6.2208987799999997E-2</v>
      </c>
      <c r="Q134" s="1">
        <v>0.12125059220000001</v>
      </c>
      <c r="R134" s="1">
        <v>0</v>
      </c>
      <c r="S134" s="1">
        <v>0.14473804830000001</v>
      </c>
    </row>
    <row r="135" spans="6:19" x14ac:dyDescent="0.3">
      <c r="F135" t="s">
        <v>158</v>
      </c>
      <c r="G135" t="s">
        <v>22</v>
      </c>
      <c r="H135" t="s">
        <v>19</v>
      </c>
      <c r="I135" s="1">
        <v>0.25</v>
      </c>
      <c r="J135" s="1">
        <v>0.25</v>
      </c>
      <c r="K135" s="1">
        <v>0.25</v>
      </c>
      <c r="L135" s="1">
        <v>0.25</v>
      </c>
      <c r="M135" s="1">
        <v>0.25</v>
      </c>
      <c r="N135" s="1">
        <v>0.25</v>
      </c>
      <c r="O135" s="1">
        <v>0.25</v>
      </c>
      <c r="P135" s="1">
        <v>0.25</v>
      </c>
      <c r="Q135" s="1">
        <v>0.25</v>
      </c>
      <c r="R135" s="1">
        <v>0.25</v>
      </c>
      <c r="S135" s="1">
        <v>0.25</v>
      </c>
    </row>
    <row r="136" spans="6:19" x14ac:dyDescent="0.3">
      <c r="F136" t="s">
        <v>159</v>
      </c>
      <c r="G136" t="s">
        <v>28</v>
      </c>
      <c r="H136" t="s">
        <v>15</v>
      </c>
      <c r="I136" s="1">
        <v>2682.415039</v>
      </c>
      <c r="J136" s="1">
        <v>2682.415039</v>
      </c>
      <c r="K136" s="1">
        <v>2682.415039</v>
      </c>
      <c r="L136" s="1">
        <v>2682.415039</v>
      </c>
      <c r="M136" s="1">
        <v>7166.7246089999999</v>
      </c>
      <c r="N136" s="1">
        <v>8079.3471680000002</v>
      </c>
      <c r="O136" s="1">
        <v>2682.415039</v>
      </c>
      <c r="P136" s="1">
        <v>2682.415039</v>
      </c>
      <c r="Q136" s="1">
        <v>1953.3881839999999</v>
      </c>
      <c r="R136" s="1">
        <v>2682.415039</v>
      </c>
      <c r="S136" s="1">
        <v>1762.8161620000001</v>
      </c>
    </row>
    <row r="137" spans="6:19" x14ac:dyDescent="0.3">
      <c r="F137" t="s">
        <v>160</v>
      </c>
      <c r="G137" t="s">
        <v>60</v>
      </c>
      <c r="H137" t="s">
        <v>15</v>
      </c>
      <c r="I137" s="1">
        <v>0.26225870909999999</v>
      </c>
      <c r="J137" s="1">
        <v>3.0846065900000001E-2</v>
      </c>
      <c r="K137" s="1">
        <v>0.122226273</v>
      </c>
      <c r="L137" s="1">
        <v>1.2350857120000001</v>
      </c>
      <c r="M137" s="1">
        <v>0.15401205530000001</v>
      </c>
      <c r="N137" s="1">
        <v>0.90983107600000002</v>
      </c>
      <c r="O137" s="1">
        <v>4.6527084999999999E-3</v>
      </c>
      <c r="P137" s="1">
        <v>0.26225870909999999</v>
      </c>
      <c r="Q137" s="1">
        <v>0.37038082750000001</v>
      </c>
      <c r="R137" s="1">
        <v>0.52399231180000005</v>
      </c>
      <c r="S137" s="1">
        <v>1.21807762E-2</v>
      </c>
    </row>
    <row r="138" spans="6:19" x14ac:dyDescent="0.3">
      <c r="F138" t="s">
        <v>161</v>
      </c>
      <c r="G138" t="s">
        <v>60</v>
      </c>
      <c r="H138" t="s">
        <v>15</v>
      </c>
      <c r="I138" s="1">
        <v>8.0314956429999995</v>
      </c>
      <c r="J138" s="1">
        <v>6.9768985040000002</v>
      </c>
      <c r="K138" s="1">
        <v>3.9187061339999998</v>
      </c>
      <c r="L138" s="1">
        <v>9.1812961830000006</v>
      </c>
      <c r="M138" s="1">
        <v>19.484189690000001</v>
      </c>
      <c r="N138" s="1">
        <v>22.569340239999999</v>
      </c>
      <c r="O138" s="1">
        <v>3.2093674640000001</v>
      </c>
      <c r="P138" s="1">
        <v>70.311653340000007</v>
      </c>
      <c r="Q138" s="1">
        <v>9.4735547029999996</v>
      </c>
      <c r="R138" s="1">
        <v>4.1051095450000004</v>
      </c>
      <c r="S138" s="1">
        <v>4.132497377</v>
      </c>
    </row>
    <row r="139" spans="6:19" x14ac:dyDescent="0.3">
      <c r="F139" t="s">
        <v>162</v>
      </c>
      <c r="G139" t="s">
        <v>60</v>
      </c>
      <c r="H139" t="s">
        <v>15</v>
      </c>
      <c r="I139" s="1">
        <v>2.7924523200000002</v>
      </c>
      <c r="J139" s="1">
        <v>3.2744820560000001</v>
      </c>
      <c r="K139" s="1">
        <v>0.71605264840000005</v>
      </c>
      <c r="L139" s="1">
        <v>2.214115955</v>
      </c>
      <c r="M139" s="1">
        <v>9.0900478329999999</v>
      </c>
      <c r="N139" s="1">
        <v>8.4978708469999997</v>
      </c>
      <c r="O139" s="1">
        <v>0.43788208049999999</v>
      </c>
      <c r="P139" s="1">
        <v>45.646533949999998</v>
      </c>
      <c r="Q139" s="1">
        <v>2.349741496</v>
      </c>
      <c r="R139" s="1">
        <v>1.1600049859999999</v>
      </c>
      <c r="S139" s="1">
        <v>2.5075246899999999</v>
      </c>
    </row>
    <row r="140" spans="6:19" x14ac:dyDescent="0.3">
      <c r="F140" t="s">
        <v>163</v>
      </c>
      <c r="G140" t="s">
        <v>122</v>
      </c>
      <c r="H140" t="s">
        <v>32</v>
      </c>
      <c r="I140" s="1">
        <v>0.96844388083291966</v>
      </c>
      <c r="J140" s="1">
        <v>0.98820863338423193</v>
      </c>
      <c r="K140" s="1">
        <v>0.97987226023838758</v>
      </c>
      <c r="L140" s="1">
        <v>0.97969208299513144</v>
      </c>
      <c r="M140" s="1">
        <v>0.94837564391602591</v>
      </c>
      <c r="N140" s="1">
        <v>0.93471777887687524</v>
      </c>
      <c r="O140" s="1">
        <v>0.98781563088948787</v>
      </c>
      <c r="P140" s="1">
        <v>0.90903545243088035</v>
      </c>
      <c r="Q140" s="1">
        <v>0.99801157331900647</v>
      </c>
      <c r="R140" s="1">
        <v>0.93859049599425792</v>
      </c>
      <c r="S140" s="1">
        <v>0.87210894152941087</v>
      </c>
    </row>
    <row r="141" spans="6:19" x14ac:dyDescent="0.3">
      <c r="F141" t="s">
        <v>164</v>
      </c>
      <c r="G141" t="s">
        <v>122</v>
      </c>
      <c r="H141" t="s">
        <v>32</v>
      </c>
      <c r="I141" s="1">
        <v>2.808255683593391E-2</v>
      </c>
      <c r="J141" s="1">
        <v>1.0948310948310948E-2</v>
      </c>
      <c r="K141" s="1">
        <v>1.9605554907223714E-2</v>
      </c>
      <c r="L141" s="1">
        <v>2.0586400499064253E-2</v>
      </c>
      <c r="M141" s="1">
        <v>4.4182621502209134E-2</v>
      </c>
      <c r="N141" s="1">
        <v>6.0766182298546897E-2</v>
      </c>
      <c r="O141" s="1">
        <v>1.1560693641618497E-2</v>
      </c>
      <c r="P141" s="1">
        <v>8.231600976630625E-2</v>
      </c>
      <c r="Q141" s="1">
        <v>1.5789473684210526E-3</v>
      </c>
      <c r="R141" s="1">
        <v>5.9576837416481072E-2</v>
      </c>
      <c r="S141" s="1">
        <v>0.10306541153753319</v>
      </c>
    </row>
    <row r="142" spans="6:19" x14ac:dyDescent="0.3">
      <c r="F142" t="s">
        <v>165</v>
      </c>
      <c r="G142" t="s">
        <v>122</v>
      </c>
      <c r="H142" t="s">
        <v>32</v>
      </c>
      <c r="I142" s="1">
        <v>3.4735623311462757E-3</v>
      </c>
      <c r="J142" s="1">
        <v>8.547008547008547E-4</v>
      </c>
      <c r="K142" s="1">
        <v>4.6679892636246936E-4</v>
      </c>
      <c r="L142" s="1">
        <v>0</v>
      </c>
      <c r="M142" s="1">
        <v>7.3637702503681884E-3</v>
      </c>
      <c r="N142" s="1">
        <v>4.4033465433729636E-3</v>
      </c>
      <c r="O142" s="1">
        <v>4.8169556840077071E-4</v>
      </c>
      <c r="P142" s="1">
        <v>8.719916288803628E-3</v>
      </c>
      <c r="Q142" s="1">
        <v>5.263157894736842E-4</v>
      </c>
      <c r="R142" s="1">
        <v>1.6703786191536749E-3</v>
      </c>
      <c r="S142" s="1">
        <v>2.4861211682355781E-2</v>
      </c>
    </row>
    <row r="143" spans="6:19" x14ac:dyDescent="0.3">
      <c r="F143" t="s">
        <v>166</v>
      </c>
      <c r="G143" t="s">
        <v>11</v>
      </c>
      <c r="H143" t="s">
        <v>15</v>
      </c>
      <c r="I143" s="1">
        <v>45.173036731356255</v>
      </c>
      <c r="J143" s="1">
        <v>37.546778866418286</v>
      </c>
      <c r="K143" s="1">
        <v>34.274005473157032</v>
      </c>
      <c r="L143" s="1">
        <v>133.89416003527958</v>
      </c>
      <c r="M143" s="1">
        <v>102.70696396964617</v>
      </c>
      <c r="N143" s="1">
        <v>60.568685342625962</v>
      </c>
      <c r="O143" s="1">
        <v>8.7195261392313821</v>
      </c>
      <c r="P143" s="1">
        <v>236.4765172934647</v>
      </c>
      <c r="Q143" s="1">
        <v>39.300470583934597</v>
      </c>
      <c r="R143" s="1">
        <v>9.0826500013542617</v>
      </c>
      <c r="S143" s="1">
        <v>8.1689467070189661</v>
      </c>
    </row>
    <row r="144" spans="6:19" x14ac:dyDescent="0.3">
      <c r="F144" t="s">
        <v>167</v>
      </c>
      <c r="G144" t="s">
        <v>11</v>
      </c>
      <c r="H144" t="s">
        <v>15</v>
      </c>
      <c r="I144" s="1">
        <v>5.7176071374307336</v>
      </c>
      <c r="J144" s="1">
        <v>3.2888920792366694</v>
      </c>
      <c r="K144" s="1">
        <v>5.7310018982168138</v>
      </c>
      <c r="L144" s="1">
        <v>11.271196911386006</v>
      </c>
      <c r="M144" s="1">
        <v>17.976313398490888</v>
      </c>
      <c r="N144" s="1">
        <v>8.1481007009094917</v>
      </c>
      <c r="O144" s="1">
        <v>0.99353904777711577</v>
      </c>
      <c r="P144" s="1">
        <v>16.553401269192367</v>
      </c>
      <c r="Q144" s="1">
        <v>5.0932338704856202</v>
      </c>
      <c r="R144" s="1">
        <v>1.5348948088756236</v>
      </c>
      <c r="S144" s="1">
        <v>2.2890314696199563</v>
      </c>
    </row>
    <row r="145" spans="6:19" x14ac:dyDescent="0.3">
      <c r="F145" t="s">
        <v>168</v>
      </c>
      <c r="G145" t="s">
        <v>11</v>
      </c>
      <c r="H145" t="s">
        <v>12</v>
      </c>
      <c r="I145" s="1">
        <v>0.83333657547982298</v>
      </c>
      <c r="J145" s="1">
        <v>0.94547608424745</v>
      </c>
      <c r="K145" s="1">
        <v>0.97335142243225103</v>
      </c>
      <c r="L145" s="1">
        <v>0.83333657547982298</v>
      </c>
      <c r="M145" s="1">
        <v>0.83333657547982298</v>
      </c>
      <c r="N145" s="1">
        <v>0.83333657547982298</v>
      </c>
      <c r="O145" s="1">
        <v>0.83333657547982298</v>
      </c>
      <c r="P145" s="1">
        <v>0.83333657547982298</v>
      </c>
      <c r="Q145" s="1">
        <v>0.83333657547982298</v>
      </c>
      <c r="R145" s="1">
        <v>0.83333657547982298</v>
      </c>
      <c r="S145" s="1">
        <v>0.75714392486110804</v>
      </c>
    </row>
    <row r="146" spans="6:19" x14ac:dyDescent="0.3">
      <c r="F146" t="s">
        <v>169</v>
      </c>
      <c r="G146" t="s">
        <v>11</v>
      </c>
      <c r="H146" t="s">
        <v>12</v>
      </c>
      <c r="I146" s="1">
        <v>0.16666342452017699</v>
      </c>
      <c r="J146" s="1">
        <v>5.4523915752550001E-2</v>
      </c>
      <c r="K146" s="1">
        <v>2.66485775677489E-2</v>
      </c>
      <c r="L146" s="1">
        <v>0.16666342452017699</v>
      </c>
      <c r="M146" s="1">
        <v>0.16666342452017699</v>
      </c>
      <c r="N146" s="1">
        <v>0.16666342452017699</v>
      </c>
      <c r="O146" s="1">
        <v>0.16666342452017699</v>
      </c>
      <c r="P146" s="1">
        <v>0.16666342452017699</v>
      </c>
      <c r="Q146" s="1">
        <v>0.16666342452017699</v>
      </c>
      <c r="R146" s="1">
        <v>0.16666342452017699</v>
      </c>
      <c r="S146" s="1">
        <v>0.24285607513889201</v>
      </c>
    </row>
    <row r="147" spans="6:19" x14ac:dyDescent="0.3">
      <c r="F147" t="s">
        <v>170</v>
      </c>
      <c r="G147" t="s">
        <v>11</v>
      </c>
      <c r="H147" t="s">
        <v>12</v>
      </c>
      <c r="I147" s="1">
        <v>0.35751726918710103</v>
      </c>
      <c r="J147" s="1">
        <v>0.34170428893905203</v>
      </c>
      <c r="K147" s="1">
        <v>0.99217861205915803</v>
      </c>
      <c r="L147" s="1">
        <v>0.35751726918710103</v>
      </c>
      <c r="M147" s="1">
        <v>0.35751726918710103</v>
      </c>
      <c r="N147" s="1">
        <v>0.35751726918710103</v>
      </c>
      <c r="O147" s="1">
        <v>0.35751726918710103</v>
      </c>
      <c r="P147" s="1">
        <v>0.35751726918710103</v>
      </c>
      <c r="Q147" s="1">
        <v>0.35751726918710103</v>
      </c>
      <c r="R147" s="1">
        <v>0.35751726918710103</v>
      </c>
      <c r="S147" s="1">
        <v>0.70650389823553505</v>
      </c>
    </row>
    <row r="148" spans="6:19" x14ac:dyDescent="0.3">
      <c r="F148" t="s">
        <v>171</v>
      </c>
      <c r="G148" t="s">
        <v>11</v>
      </c>
      <c r="H148" t="s">
        <v>12</v>
      </c>
      <c r="I148" s="1">
        <v>0.81431999264269395</v>
      </c>
      <c r="J148" s="1">
        <v>0.52736078938660103</v>
      </c>
      <c r="K148" s="1">
        <v>0.990713722817405</v>
      </c>
      <c r="L148" s="1">
        <v>0.81431999264269395</v>
      </c>
      <c r="M148" s="1">
        <v>0.81431999264269395</v>
      </c>
      <c r="N148" s="1">
        <v>0.81431999264269395</v>
      </c>
      <c r="O148" s="1">
        <v>0.81431999264269395</v>
      </c>
      <c r="P148" s="1">
        <v>0.81431999264269395</v>
      </c>
      <c r="Q148" s="1">
        <v>0.81431999264269395</v>
      </c>
      <c r="R148" s="1">
        <v>0.81431999264269395</v>
      </c>
      <c r="S148" s="1">
        <v>0.79140261934938705</v>
      </c>
    </row>
    <row r="149" spans="6:19" x14ac:dyDescent="0.3">
      <c r="F149" t="s">
        <v>172</v>
      </c>
      <c r="G149" t="s">
        <v>11</v>
      </c>
      <c r="H149" t="s">
        <v>12</v>
      </c>
      <c r="I149" s="1">
        <v>0.185680007357306</v>
      </c>
      <c r="J149" s="1">
        <v>0.47263921061339897</v>
      </c>
      <c r="K149" s="1">
        <v>9.2862771825946207E-3</v>
      </c>
      <c r="L149" s="1">
        <v>0.185680007357306</v>
      </c>
      <c r="M149" s="1">
        <v>0.185680007357306</v>
      </c>
      <c r="N149" s="1">
        <v>0.185680007357306</v>
      </c>
      <c r="O149" s="1">
        <v>0.185680007357306</v>
      </c>
      <c r="P149" s="1">
        <v>0.185680007357306</v>
      </c>
      <c r="Q149" s="1">
        <v>0.185680007357306</v>
      </c>
      <c r="R149" s="1">
        <v>0.185680007357306</v>
      </c>
      <c r="S149" s="1">
        <v>0.20859738065061301</v>
      </c>
    </row>
    <row r="150" spans="6:19" x14ac:dyDescent="0.3">
      <c r="F150" t="s">
        <v>173</v>
      </c>
      <c r="G150" t="s">
        <v>11</v>
      </c>
      <c r="H150" t="s">
        <v>12</v>
      </c>
      <c r="I150" s="1">
        <v>0.91557476698635698</v>
      </c>
      <c r="J150" s="1">
        <v>1</v>
      </c>
      <c r="K150" s="1">
        <v>1</v>
      </c>
      <c r="L150" s="1">
        <v>0.91557476698635698</v>
      </c>
      <c r="M150" s="1">
        <v>0.91557476698635698</v>
      </c>
      <c r="N150" s="1">
        <v>0.91557476698635698</v>
      </c>
      <c r="O150" s="1">
        <v>0.91557476698635698</v>
      </c>
      <c r="P150" s="1">
        <v>0.91557476698635698</v>
      </c>
      <c r="Q150" s="1">
        <v>0.91557476698635698</v>
      </c>
      <c r="R150" s="1">
        <v>0.91557476698635698</v>
      </c>
      <c r="S150" s="1">
        <v>0.67746835443038</v>
      </c>
    </row>
    <row r="151" spans="6:19" x14ac:dyDescent="0.3">
      <c r="F151" t="s">
        <v>174</v>
      </c>
      <c r="G151" t="s">
        <v>11</v>
      </c>
      <c r="H151" t="s">
        <v>32</v>
      </c>
      <c r="I151" s="1">
        <v>0.94737014510868378</v>
      </c>
      <c r="J151" s="1">
        <v>0.94665489194101704</v>
      </c>
      <c r="K151" s="1">
        <v>0.95004400429361235</v>
      </c>
      <c r="L151" s="1">
        <v>0.95033663096123355</v>
      </c>
      <c r="M151" s="1">
        <v>0.94344347705416975</v>
      </c>
      <c r="N151" s="1">
        <v>0.94048156602817867</v>
      </c>
      <c r="O151" s="1">
        <v>0.9545669775281348</v>
      </c>
      <c r="P151" s="1">
        <v>0.94563824426528653</v>
      </c>
      <c r="Q151" s="1">
        <v>0.94345181175981552</v>
      </c>
      <c r="R151" s="1">
        <v>0.95184289147123335</v>
      </c>
      <c r="S151" s="1">
        <v>0.95053122103288723</v>
      </c>
    </row>
    <row r="152" spans="6:19" x14ac:dyDescent="0.3">
      <c r="F152" t="s">
        <v>175</v>
      </c>
      <c r="G152" t="s">
        <v>11</v>
      </c>
      <c r="H152" t="s">
        <v>32</v>
      </c>
      <c r="I152" s="1">
        <v>0.94737014510868378</v>
      </c>
      <c r="J152" s="1">
        <v>0.94665489194101704</v>
      </c>
      <c r="K152" s="1">
        <v>0.95004400429361235</v>
      </c>
      <c r="L152" s="1">
        <v>0.95033663096123355</v>
      </c>
      <c r="M152" s="1">
        <v>0.94344347705416975</v>
      </c>
      <c r="N152" s="1">
        <v>0.94048156602817867</v>
      </c>
      <c r="O152" s="1">
        <v>0.9545669775281348</v>
      </c>
      <c r="P152" s="1">
        <v>0.94563824426528653</v>
      </c>
      <c r="Q152" s="1">
        <v>0.94345181175981552</v>
      </c>
      <c r="R152" s="1">
        <v>0.95184289147123335</v>
      </c>
      <c r="S152" s="1">
        <v>0.95053122103288723</v>
      </c>
    </row>
    <row r="153" spans="6:19" x14ac:dyDescent="0.3">
      <c r="F153" t="s">
        <v>176</v>
      </c>
      <c r="G153" t="s">
        <v>11</v>
      </c>
      <c r="H153" t="s">
        <v>32</v>
      </c>
      <c r="I153" s="1">
        <v>0.82129712963356494</v>
      </c>
      <c r="J153" s="1">
        <v>0.81759353491884013</v>
      </c>
      <c r="K153" s="1">
        <v>0.83226166509631205</v>
      </c>
      <c r="L153" s="1">
        <v>0.8336757306669762</v>
      </c>
      <c r="M153" s="1">
        <v>0.80921283133116106</v>
      </c>
      <c r="N153" s="1">
        <v>0.78941215908722673</v>
      </c>
      <c r="O153" s="1">
        <v>0.85732929469050634</v>
      </c>
      <c r="P153" s="1">
        <v>0.81430483660719499</v>
      </c>
      <c r="Q153" s="1">
        <v>0.80241343904057227</v>
      </c>
      <c r="R153" s="1">
        <v>0.8413840040751579</v>
      </c>
      <c r="S153" s="1">
        <v>0.83658971225694756</v>
      </c>
    </row>
    <row r="154" spans="6:19" x14ac:dyDescent="0.3">
      <c r="F154" t="s">
        <v>177</v>
      </c>
      <c r="G154" t="s">
        <v>11</v>
      </c>
      <c r="H154" t="s">
        <v>32</v>
      </c>
      <c r="I154" s="1">
        <v>0.4843745985755083</v>
      </c>
      <c r="J154" s="1">
        <v>0.47044759352201898</v>
      </c>
      <c r="K154" s="1">
        <v>0.52377758611135672</v>
      </c>
      <c r="L154" s="1">
        <v>0.52543801327556572</v>
      </c>
      <c r="M154" s="1">
        <v>0.46476775574584356</v>
      </c>
      <c r="N154" s="1">
        <v>0.36066600391680897</v>
      </c>
      <c r="O154" s="1">
        <v>0.57481935582381549</v>
      </c>
      <c r="P154" s="1">
        <v>0.46036030619243662</v>
      </c>
      <c r="Q154" s="1">
        <v>0.4436071001555536</v>
      </c>
      <c r="R154" s="1">
        <v>0.55712260018628079</v>
      </c>
      <c r="S154" s="1">
        <v>0.52740110282805353</v>
      </c>
    </row>
    <row r="155" spans="6:19" x14ac:dyDescent="0.3">
      <c r="F155" t="s">
        <v>178</v>
      </c>
      <c r="G155" t="s">
        <v>11</v>
      </c>
      <c r="H155" t="s">
        <v>32</v>
      </c>
      <c r="I155" s="1">
        <v>9.0304030932990845E-2</v>
      </c>
      <c r="J155" s="1">
        <v>9.4085170997379786E-2</v>
      </c>
      <c r="K155" s="1">
        <v>7.9791077911196814E-2</v>
      </c>
      <c r="L155" s="1">
        <v>7.8545063725074096E-2</v>
      </c>
      <c r="M155" s="1">
        <v>9.2187056769038739E-2</v>
      </c>
      <c r="N155" s="1">
        <v>0.13946334888362721</v>
      </c>
      <c r="O155" s="1">
        <v>6.070389337251933E-2</v>
      </c>
      <c r="P155" s="1">
        <v>9.7856566851780846E-2</v>
      </c>
      <c r="Q155" s="1">
        <v>0.10169761356146902</v>
      </c>
      <c r="R155" s="1">
        <v>7.2145427600643741E-2</v>
      </c>
      <c r="S155" s="1">
        <v>7.3019792688349572E-2</v>
      </c>
    </row>
    <row r="156" spans="6:19" x14ac:dyDescent="0.3">
      <c r="F156" t="s">
        <v>179</v>
      </c>
      <c r="G156" t="s">
        <v>11</v>
      </c>
      <c r="H156" t="s">
        <v>12</v>
      </c>
      <c r="I156" s="1">
        <v>0.29060574948665302</v>
      </c>
      <c r="J156" s="1">
        <v>0.66394751853964595</v>
      </c>
      <c r="K156" s="1">
        <v>0</v>
      </c>
      <c r="L156" s="1">
        <v>0.29060574948665302</v>
      </c>
      <c r="M156" s="1">
        <v>0.29060574948665302</v>
      </c>
      <c r="N156" s="1">
        <v>0.29060574948665302</v>
      </c>
      <c r="O156" s="1">
        <v>0.29060574948665302</v>
      </c>
      <c r="P156" s="1">
        <v>0.29060574948665302</v>
      </c>
      <c r="Q156" s="1">
        <v>0.29060574948665302</v>
      </c>
      <c r="R156" s="1">
        <v>0.29060574948665302</v>
      </c>
      <c r="S156" s="1">
        <v>7.4869878553316394E-2</v>
      </c>
    </row>
    <row r="157" spans="6:19" x14ac:dyDescent="0.3">
      <c r="F157" t="s">
        <v>180</v>
      </c>
      <c r="G157" t="s">
        <v>11</v>
      </c>
      <c r="H157" t="s">
        <v>12</v>
      </c>
      <c r="I157" s="1">
        <v>0.80827592417488403</v>
      </c>
      <c r="J157" s="1">
        <v>0.99535357392909396</v>
      </c>
      <c r="K157" s="1">
        <v>0</v>
      </c>
      <c r="L157" s="1">
        <v>0.80827592417488403</v>
      </c>
      <c r="M157" s="1">
        <v>0.80827592417488403</v>
      </c>
      <c r="N157" s="1">
        <v>0.80827592417488403</v>
      </c>
      <c r="O157" s="1">
        <v>0.80827592417488403</v>
      </c>
      <c r="P157" s="1">
        <v>0.80827592417488403</v>
      </c>
      <c r="Q157" s="1">
        <v>0.80827592417488403</v>
      </c>
      <c r="R157" s="1">
        <v>0.80827592417488403</v>
      </c>
      <c r="S157" s="1">
        <v>0.20151898734177201</v>
      </c>
    </row>
    <row r="158" spans="6:19" x14ac:dyDescent="0.3">
      <c r="F158" t="s">
        <v>181</v>
      </c>
      <c r="G158" t="s">
        <v>11</v>
      </c>
      <c r="H158" t="s">
        <v>12</v>
      </c>
      <c r="I158" s="1">
        <v>0.73934148635936003</v>
      </c>
      <c r="J158" s="1">
        <v>0</v>
      </c>
      <c r="K158" s="1">
        <v>1</v>
      </c>
      <c r="L158" s="1">
        <v>0.73934148635936003</v>
      </c>
      <c r="M158" s="1">
        <v>0.73934148635936003</v>
      </c>
      <c r="N158" s="1">
        <v>0.73934148635936003</v>
      </c>
      <c r="O158" s="1">
        <v>0.73934148635936003</v>
      </c>
      <c r="P158" s="1">
        <v>0.73934148635936003</v>
      </c>
      <c r="Q158" s="1">
        <v>0.73934148635936003</v>
      </c>
      <c r="R158" s="1">
        <v>0.73934148635936003</v>
      </c>
      <c r="S158" s="1">
        <v>1</v>
      </c>
    </row>
    <row r="159" spans="6:19" x14ac:dyDescent="0.3">
      <c r="F159" t="s">
        <v>182</v>
      </c>
      <c r="G159" t="s">
        <v>11</v>
      </c>
      <c r="H159" t="s">
        <v>15</v>
      </c>
      <c r="I159" s="1">
        <v>2372.5970181698613</v>
      </c>
      <c r="J159" s="1">
        <v>1867.5742115513692</v>
      </c>
      <c r="K159" s="1">
        <v>2987.7522421256672</v>
      </c>
      <c r="L159" s="1">
        <v>862.04058720721002</v>
      </c>
      <c r="M159" s="1">
        <v>2129.6887043420593</v>
      </c>
      <c r="N159" s="1">
        <v>2385.9893942985791</v>
      </c>
      <c r="O159" s="1">
        <v>10122.691157247609</v>
      </c>
      <c r="P159" s="1">
        <v>3102.6071119205535</v>
      </c>
      <c r="Q159" s="1">
        <v>2006.0413308483285</v>
      </c>
      <c r="R159" s="1">
        <v>2216.4449628429588</v>
      </c>
      <c r="S159" s="1">
        <v>5200.8113643029383</v>
      </c>
    </row>
    <row r="160" spans="6:19" x14ac:dyDescent="0.3">
      <c r="F160" t="s">
        <v>183</v>
      </c>
      <c r="G160" t="s">
        <v>11</v>
      </c>
      <c r="H160" t="s">
        <v>15</v>
      </c>
      <c r="I160" s="1">
        <v>4.3205784469999999</v>
      </c>
      <c r="J160" s="1">
        <v>5.1963658060000002</v>
      </c>
      <c r="K160" s="1">
        <v>1.3628366940000001</v>
      </c>
      <c r="L160" s="1">
        <v>3.4792826130000001</v>
      </c>
      <c r="M160" s="1">
        <v>4.5146449520000003</v>
      </c>
      <c r="N160" s="1">
        <v>22.712017710000001</v>
      </c>
      <c r="O160" s="1">
        <v>3.0401022000000002</v>
      </c>
      <c r="P160" s="1">
        <v>7.3735218189999996</v>
      </c>
      <c r="Q160" s="1">
        <v>5.2754376489999997</v>
      </c>
      <c r="R160" s="1">
        <v>2.6292771949999998</v>
      </c>
      <c r="S160" s="1">
        <v>5.3452456960000001</v>
      </c>
    </row>
    <row r="161" spans="6:19" x14ac:dyDescent="0.3">
      <c r="F161" t="s">
        <v>184</v>
      </c>
      <c r="G161" t="s">
        <v>11</v>
      </c>
      <c r="H161" t="s">
        <v>12</v>
      </c>
      <c r="I161" s="1">
        <v>0.58937700403657101</v>
      </c>
      <c r="J161" s="1">
        <v>0.91024596408248704</v>
      </c>
      <c r="K161" s="1">
        <v>0.58937700403657101</v>
      </c>
      <c r="L161" s="1">
        <v>0.58937700403657101</v>
      </c>
      <c r="M161" s="1">
        <v>0.58937700403657101</v>
      </c>
      <c r="N161" s="1">
        <v>0.58937700403657101</v>
      </c>
      <c r="O161" s="1">
        <v>0.58937700403657101</v>
      </c>
      <c r="P161" s="1">
        <v>0.58937700403657101</v>
      </c>
      <c r="Q161" s="1">
        <v>0.58937700403657101</v>
      </c>
      <c r="R161" s="1">
        <v>0.58937700403657101</v>
      </c>
      <c r="S161" s="1">
        <v>9.6532723397619202E-2</v>
      </c>
    </row>
    <row r="162" spans="6:19" x14ac:dyDescent="0.3">
      <c r="F162" t="s">
        <v>185</v>
      </c>
      <c r="G162" t="s">
        <v>11</v>
      </c>
      <c r="H162" t="s">
        <v>19</v>
      </c>
      <c r="I162" s="1">
        <v>5</v>
      </c>
      <c r="J162" s="1">
        <v>5</v>
      </c>
      <c r="K162" s="1">
        <v>5</v>
      </c>
      <c r="L162" s="1">
        <v>5</v>
      </c>
      <c r="M162" s="1">
        <v>5</v>
      </c>
      <c r="N162" s="1">
        <v>5</v>
      </c>
      <c r="O162" s="1">
        <v>5</v>
      </c>
      <c r="P162" s="1">
        <v>5</v>
      </c>
      <c r="Q162" s="1">
        <v>5</v>
      </c>
      <c r="R162" s="1">
        <v>5</v>
      </c>
      <c r="S162" s="1">
        <v>5</v>
      </c>
    </row>
    <row r="163" spans="6:19" x14ac:dyDescent="0.3">
      <c r="F163" t="s">
        <v>186</v>
      </c>
      <c r="G163" t="s">
        <v>11</v>
      </c>
      <c r="H163" t="s">
        <v>12</v>
      </c>
      <c r="I163" s="1">
        <v>5.2629854891316219E-2</v>
      </c>
      <c r="J163" s="1">
        <v>5.334510805898296E-2</v>
      </c>
      <c r="K163" s="1">
        <v>4.9955995706387646E-2</v>
      </c>
      <c r="L163" s="1">
        <v>4.9663369038766447E-2</v>
      </c>
      <c r="M163" s="1">
        <v>5.6556522945830245E-2</v>
      </c>
      <c r="N163" s="1">
        <v>5.9518433971821327E-2</v>
      </c>
      <c r="O163" s="1">
        <v>4.5433022471865203E-2</v>
      </c>
      <c r="P163" s="1">
        <v>5.4361755734713468E-2</v>
      </c>
      <c r="Q163" s="1">
        <v>5.6548188240184483E-2</v>
      </c>
      <c r="R163" s="1">
        <v>4.8157108528766646E-2</v>
      </c>
      <c r="S163" s="1">
        <v>4.946877896711277E-2</v>
      </c>
    </row>
    <row r="164" spans="6:19" x14ac:dyDescent="0.3">
      <c r="F164" t="s">
        <v>187</v>
      </c>
      <c r="G164" t="s">
        <v>11</v>
      </c>
      <c r="H164" t="s">
        <v>12</v>
      </c>
      <c r="I164" s="1">
        <v>60</v>
      </c>
      <c r="J164" s="1">
        <v>60</v>
      </c>
      <c r="K164" s="1">
        <v>60</v>
      </c>
      <c r="L164" s="1">
        <v>60</v>
      </c>
      <c r="M164" s="1">
        <v>60</v>
      </c>
      <c r="N164" s="1">
        <v>60</v>
      </c>
      <c r="O164" s="1">
        <v>60</v>
      </c>
      <c r="P164" s="1">
        <v>60</v>
      </c>
      <c r="Q164" s="1">
        <v>60</v>
      </c>
      <c r="R164" s="1">
        <v>60</v>
      </c>
      <c r="S164" s="1">
        <v>60</v>
      </c>
    </row>
    <row r="165" spans="6:19" x14ac:dyDescent="0.3">
      <c r="F165" t="s">
        <v>188</v>
      </c>
      <c r="G165" t="s">
        <v>22</v>
      </c>
      <c r="H165" t="s">
        <v>15</v>
      </c>
      <c r="I165" s="1">
        <v>652.93081557391486</v>
      </c>
      <c r="J165" s="1">
        <v>454.06212036797149</v>
      </c>
      <c r="K165" s="1">
        <v>926.5420180895087</v>
      </c>
      <c r="L165" s="1">
        <v>246.1420935516615</v>
      </c>
      <c r="M165" s="1">
        <v>345.16801617227111</v>
      </c>
      <c r="N165" s="1">
        <v>866.90233501490525</v>
      </c>
      <c r="O165" s="1">
        <v>2475.7549326327098</v>
      </c>
      <c r="P165" s="1">
        <v>305.10878686609243</v>
      </c>
      <c r="Q165" s="1">
        <v>871.02568217061616</v>
      </c>
      <c r="R165" s="1">
        <v>121.78672019086626</v>
      </c>
      <c r="S165" s="1">
        <v>684.47437106747441</v>
      </c>
    </row>
    <row r="166" spans="6:19" x14ac:dyDescent="0.3">
      <c r="F166" t="s">
        <v>189</v>
      </c>
      <c r="G166" t="s">
        <v>22</v>
      </c>
      <c r="H166" t="s">
        <v>15</v>
      </c>
      <c r="I166" s="1">
        <v>1.4617625195173721E-2</v>
      </c>
      <c r="J166" s="1">
        <v>1.9916357259026459E-2</v>
      </c>
      <c r="K166" s="1">
        <v>2.1442640335655919E-2</v>
      </c>
      <c r="L166" s="1">
        <v>9.817532143197456E-3</v>
      </c>
      <c r="M166" s="1">
        <v>5.1242976705334949E-3</v>
      </c>
      <c r="N166" s="1">
        <v>2.5654285282965924E-2</v>
      </c>
      <c r="O166" s="1">
        <v>1.2248741873949807E-2</v>
      </c>
      <c r="P166" s="1">
        <v>6.7039514949026298E-3</v>
      </c>
      <c r="Q166" s="1">
        <v>6.0693311841389531E-3</v>
      </c>
      <c r="R166" s="1">
        <v>1.1569357542348892E-2</v>
      </c>
      <c r="S166" s="1">
        <v>1.8860566390398684E-3</v>
      </c>
    </row>
    <row r="167" spans="6:19" x14ac:dyDescent="0.3">
      <c r="F167" t="s">
        <v>190</v>
      </c>
      <c r="G167" t="s">
        <v>22</v>
      </c>
      <c r="H167" t="s">
        <v>15</v>
      </c>
      <c r="I167" s="1">
        <v>1.1811321048154095E-2</v>
      </c>
      <c r="J167" s="1">
        <v>1.5777455459999189E-3</v>
      </c>
      <c r="K167" s="1">
        <v>1.4200102338051405E-4</v>
      </c>
      <c r="L167" s="1">
        <v>0</v>
      </c>
      <c r="M167" s="1">
        <v>2.2477701185891191E-2</v>
      </c>
      <c r="N167" s="1">
        <v>1.3123290480256105E-2</v>
      </c>
      <c r="O167" s="1">
        <v>5.8041455613333385E-3</v>
      </c>
      <c r="P167" s="1">
        <v>0.19859994977336792</v>
      </c>
      <c r="Q167" s="1">
        <v>2.3406604725733715E-3</v>
      </c>
      <c r="R167" s="1">
        <v>3.2556029020549442E-4</v>
      </c>
      <c r="S167" s="1">
        <v>3.0945738120932108E-5</v>
      </c>
    </row>
    <row r="168" spans="6:19" x14ac:dyDescent="0.3">
      <c r="F168" t="s">
        <v>191</v>
      </c>
      <c r="G168" t="s">
        <v>22</v>
      </c>
      <c r="H168" t="s">
        <v>15</v>
      </c>
      <c r="I168" s="1">
        <v>4.5246700799423806E-3</v>
      </c>
      <c r="J168" s="1">
        <v>6.6532552037145559E-3</v>
      </c>
      <c r="K168" s="1">
        <v>1.2179709089345845E-2</v>
      </c>
      <c r="L168" s="1">
        <v>6.4560600271472259E-3</v>
      </c>
      <c r="M168" s="1">
        <v>1.2477896692720735E-2</v>
      </c>
      <c r="N168" s="1">
        <v>2.2573622901027757E-3</v>
      </c>
      <c r="O168" s="1">
        <v>1.062964396168171E-3</v>
      </c>
      <c r="P168" s="1">
        <v>2.6815084817560134E-2</v>
      </c>
      <c r="Q168" s="1">
        <v>1.6170411395097953E-3</v>
      </c>
      <c r="R168" s="1">
        <v>1.8005571396370024E-3</v>
      </c>
      <c r="S168" s="1">
        <v>4.46285328310743E-4</v>
      </c>
    </row>
    <row r="169" spans="6:19" x14ac:dyDescent="0.3">
      <c r="F169" t="s">
        <v>192</v>
      </c>
      <c r="G169" t="s">
        <v>22</v>
      </c>
      <c r="H169" t="s">
        <v>15</v>
      </c>
      <c r="I169" s="1">
        <v>3.444204474599636E-2</v>
      </c>
      <c r="J169" s="1">
        <v>8.8368570176968995E-3</v>
      </c>
      <c r="K169" s="1">
        <v>5.2434960062608289E-2</v>
      </c>
      <c r="L169" s="1">
        <v>1.5329451417306237E-2</v>
      </c>
      <c r="M169" s="1">
        <v>0.10000740960386068</v>
      </c>
      <c r="N169" s="1">
        <v>3.1049345017328773E-2</v>
      </c>
      <c r="O169" s="1">
        <v>1.4856963290315836E-2</v>
      </c>
      <c r="P169" s="1">
        <v>3.173751870292147E-2</v>
      </c>
      <c r="Q169" s="1">
        <v>6.2537562581859718E-2</v>
      </c>
      <c r="R169" s="1">
        <v>3.3129894304232449E-3</v>
      </c>
      <c r="S169" s="1">
        <v>5.5138185651094612E-3</v>
      </c>
    </row>
    <row r="170" spans="6:19" x14ac:dyDescent="0.3">
      <c r="F170" t="s">
        <v>193</v>
      </c>
      <c r="G170" t="s">
        <v>22</v>
      </c>
      <c r="H170" t="s">
        <v>15</v>
      </c>
      <c r="I170" s="1">
        <v>0.30526779425341827</v>
      </c>
      <c r="J170" s="1">
        <v>0.36281456971031834</v>
      </c>
      <c r="K170" s="1">
        <v>0.10746724993554307</v>
      </c>
      <c r="L170" s="1">
        <v>1.464228376222605E-2</v>
      </c>
      <c r="M170" s="1">
        <v>0.41607028362971898</v>
      </c>
      <c r="N170" s="1">
        <v>0.52815905054320911</v>
      </c>
      <c r="O170" s="1">
        <v>0.56614914557666429</v>
      </c>
      <c r="P170" s="1">
        <v>0.1760239982744172</v>
      </c>
      <c r="Q170" s="1">
        <v>0.23347036973220597</v>
      </c>
      <c r="R170" s="1">
        <v>0.75733652896603798</v>
      </c>
      <c r="S170" s="1">
        <v>0.37215272219899886</v>
      </c>
    </row>
    <row r="171" spans="6:19" x14ac:dyDescent="0.3">
      <c r="F171" t="s">
        <v>194</v>
      </c>
      <c r="G171" t="s">
        <v>22</v>
      </c>
      <c r="H171" t="s">
        <v>15</v>
      </c>
      <c r="I171" s="1">
        <v>7.0930503580152515E-2</v>
      </c>
      <c r="J171" s="1">
        <v>1.6288108926303339E-2</v>
      </c>
      <c r="K171" s="1">
        <v>1.9646943053591128E-2</v>
      </c>
      <c r="L171" s="1">
        <v>0</v>
      </c>
      <c r="M171" s="1">
        <v>1.6868538680324587E-2</v>
      </c>
      <c r="N171" s="1">
        <v>6.773809889952935E-2</v>
      </c>
      <c r="O171" s="1">
        <v>1.2866531420359987E-2</v>
      </c>
      <c r="P171" s="1">
        <v>9.2542067238871942E-3</v>
      </c>
      <c r="Q171" s="1">
        <v>6.2731783122830398E-2</v>
      </c>
      <c r="R171" s="1">
        <v>8.1276261016863249E-3</v>
      </c>
      <c r="S171" s="1">
        <v>0.30089041411285466</v>
      </c>
    </row>
    <row r="172" spans="6:19" x14ac:dyDescent="0.3">
      <c r="F172" t="s">
        <v>195</v>
      </c>
      <c r="G172" t="s">
        <v>22</v>
      </c>
      <c r="H172" t="s">
        <v>12</v>
      </c>
      <c r="I172" s="1">
        <v>0.98</v>
      </c>
      <c r="J172" s="1">
        <v>0.98</v>
      </c>
      <c r="K172" s="1">
        <v>0.98</v>
      </c>
      <c r="L172" s="1">
        <v>0.98</v>
      </c>
      <c r="M172" s="1">
        <v>0.98</v>
      </c>
      <c r="N172" s="1">
        <v>0.98</v>
      </c>
      <c r="O172" s="1">
        <v>0.98</v>
      </c>
      <c r="P172" s="1">
        <v>0.98</v>
      </c>
      <c r="Q172" s="1">
        <v>0.98</v>
      </c>
      <c r="R172" s="1">
        <v>0.98</v>
      </c>
      <c r="S172" s="1">
        <v>0.98</v>
      </c>
    </row>
    <row r="173" spans="6:19" x14ac:dyDescent="0.3">
      <c r="F173" t="s">
        <v>196</v>
      </c>
      <c r="G173" t="s">
        <v>22</v>
      </c>
      <c r="H173" t="s">
        <v>15</v>
      </c>
      <c r="I173" s="1">
        <v>1.1575094627191012E-2</v>
      </c>
      <c r="J173" s="1">
        <v>1.5461906350799205E-3</v>
      </c>
      <c r="K173" s="1">
        <v>1.3916100291290376E-4</v>
      </c>
      <c r="L173" s="1">
        <v>0</v>
      </c>
      <c r="M173" s="1">
        <v>2.2028147162173366E-2</v>
      </c>
      <c r="N173" s="1">
        <v>1.2860824670650983E-2</v>
      </c>
      <c r="O173" s="1">
        <v>5.6880626501066714E-3</v>
      </c>
      <c r="P173" s="1">
        <v>0.19462795077790057</v>
      </c>
      <c r="Q173" s="1">
        <v>2.2938472631219039E-3</v>
      </c>
      <c r="R173" s="1">
        <v>3.1904908440138455E-4</v>
      </c>
      <c r="S173" s="1">
        <v>3.0326823358513466E-5</v>
      </c>
    </row>
    <row r="174" spans="6:19" x14ac:dyDescent="0.3">
      <c r="F174" t="s">
        <v>197</v>
      </c>
      <c r="G174" t="s">
        <v>22</v>
      </c>
      <c r="H174" t="s">
        <v>15</v>
      </c>
      <c r="I174" s="1">
        <v>2.362264209630821E-4</v>
      </c>
      <c r="J174" s="1">
        <v>3.1554910919998404E-5</v>
      </c>
      <c r="K174" s="1">
        <v>2.8400204676102836E-6</v>
      </c>
      <c r="L174" s="1">
        <v>0</v>
      </c>
      <c r="M174" s="1">
        <v>4.4955402371782421E-4</v>
      </c>
      <c r="N174" s="1">
        <v>2.6246580960512234E-4</v>
      </c>
      <c r="O174" s="1">
        <v>1.1608291122666687E-4</v>
      </c>
      <c r="P174" s="1">
        <v>3.9719989954673622E-3</v>
      </c>
      <c r="Q174" s="1">
        <v>4.6813209451467476E-5</v>
      </c>
      <c r="R174" s="1">
        <v>6.511205804109894E-6</v>
      </c>
      <c r="S174" s="1">
        <v>6.1891476241864274E-7</v>
      </c>
    </row>
    <row r="175" spans="6:19" x14ac:dyDescent="0.3">
      <c r="F175" t="s">
        <v>198</v>
      </c>
      <c r="G175" t="s">
        <v>22</v>
      </c>
      <c r="H175" t="s">
        <v>15</v>
      </c>
      <c r="I175" s="1">
        <v>0.12769314037424623</v>
      </c>
      <c r="J175" s="1">
        <v>0.13566165648714501</v>
      </c>
      <c r="K175" s="1">
        <v>0.22434277784485462</v>
      </c>
      <c r="L175" s="1">
        <v>0.13997635633326952</v>
      </c>
      <c r="M175" s="1">
        <v>7.7092424529377909E-2</v>
      </c>
      <c r="N175" s="1">
        <v>5.5690449267896167E-2</v>
      </c>
      <c r="O175" s="1">
        <v>7.9074016343307185E-2</v>
      </c>
      <c r="P175" s="1">
        <v>4.6368466428682496E-2</v>
      </c>
      <c r="Q175" s="1">
        <v>0.19423931085561535</v>
      </c>
      <c r="R175" s="1">
        <v>3.8505680703223723E-2</v>
      </c>
      <c r="S175" s="1">
        <v>2.6178162380854953E-2</v>
      </c>
    </row>
    <row r="176" spans="6:19" x14ac:dyDescent="0.3">
      <c r="F176" t="s">
        <v>199</v>
      </c>
      <c r="G176" t="s">
        <v>22</v>
      </c>
      <c r="H176" t="s">
        <v>15</v>
      </c>
      <c r="I176" s="1">
        <v>0.33702657581855044</v>
      </c>
      <c r="J176" s="1">
        <v>0.32322101197423059</v>
      </c>
      <c r="K176" s="1">
        <v>0.49128749318419468</v>
      </c>
      <c r="L176" s="1">
        <v>0.79115393709633575</v>
      </c>
      <c r="M176" s="1">
        <v>0.30674986092307865</v>
      </c>
      <c r="N176" s="1">
        <v>0.27283754147985456</v>
      </c>
      <c r="O176" s="1">
        <v>0.30793749153790129</v>
      </c>
      <c r="P176" s="1">
        <v>7.0726449862197671E-2</v>
      </c>
      <c r="Q176" s="1">
        <v>0.33352354604237999</v>
      </c>
      <c r="R176" s="1">
        <v>0.15586184587495527</v>
      </c>
      <c r="S176" s="1">
        <v>0.21108042503741964</v>
      </c>
    </row>
    <row r="177" spans="6:19" x14ac:dyDescent="0.3">
      <c r="F177" t="s">
        <v>200</v>
      </c>
      <c r="G177" t="s">
        <v>22</v>
      </c>
      <c r="H177" t="s">
        <v>15</v>
      </c>
      <c r="I177" s="1">
        <v>7.3331832914852332E-2</v>
      </c>
      <c r="J177" s="1">
        <v>0.10760706675045667</v>
      </c>
      <c r="K177" s="1">
        <v>6.2676331234322535E-2</v>
      </c>
      <c r="L177" s="1">
        <v>1.9956211811142252E-2</v>
      </c>
      <c r="M177" s="1">
        <v>1.9451685757396711E-2</v>
      </c>
      <c r="N177" s="1">
        <v>3.078921550276518E-3</v>
      </c>
      <c r="O177" s="1">
        <v>0</v>
      </c>
      <c r="P177" s="1">
        <v>0.35696744654719875</v>
      </c>
      <c r="Q177" s="1">
        <v>6.75416228551943E-2</v>
      </c>
      <c r="R177" s="1">
        <v>2.0428536246941575E-2</v>
      </c>
      <c r="S177" s="1">
        <v>7.0659595876132242E-2</v>
      </c>
    </row>
    <row r="178" spans="6:19" x14ac:dyDescent="0.3">
      <c r="F178" t="s">
        <v>201</v>
      </c>
      <c r="G178" t="s">
        <v>22</v>
      </c>
      <c r="H178" t="s">
        <v>15</v>
      </c>
      <c r="I178" s="1">
        <v>9.8045464993471929E-3</v>
      </c>
      <c r="J178" s="1">
        <v>1.2638019511595761E-2</v>
      </c>
      <c r="K178" s="1">
        <v>8.3798942365034094E-3</v>
      </c>
      <c r="L178" s="1">
        <v>2.668167409375327E-3</v>
      </c>
      <c r="M178" s="1">
        <v>1.0093795850621735E-2</v>
      </c>
      <c r="N178" s="1">
        <v>4.116551885806502E-4</v>
      </c>
      <c r="O178" s="1">
        <v>0</v>
      </c>
      <c r="P178" s="1">
        <v>6.9082148013923589E-3</v>
      </c>
      <c r="Q178" s="1">
        <v>1.3263468107827822E-2</v>
      </c>
      <c r="R178" s="1">
        <v>2.7313177045404499E-3</v>
      </c>
      <c r="S178" s="1">
        <v>9.4472654760591121E-3</v>
      </c>
    </row>
    <row r="179" spans="6:19" x14ac:dyDescent="0.3">
      <c r="F179" t="s">
        <v>202</v>
      </c>
      <c r="G179" t="s">
        <v>22</v>
      </c>
      <c r="H179" t="s">
        <v>15</v>
      </c>
      <c r="I179" s="1">
        <v>1.0549945490166353E-2</v>
      </c>
      <c r="J179" s="1">
        <v>4.7853516135124468E-3</v>
      </c>
      <c r="K179" s="1">
        <v>0</v>
      </c>
      <c r="L179" s="1">
        <v>0</v>
      </c>
      <c r="M179" s="1">
        <v>1.3586105476475267E-2</v>
      </c>
      <c r="N179" s="1">
        <v>0</v>
      </c>
      <c r="O179" s="1">
        <v>0</v>
      </c>
      <c r="P179" s="1">
        <v>6.9894712573472281E-2</v>
      </c>
      <c r="Q179" s="1">
        <v>2.2665303905864274E-2</v>
      </c>
      <c r="R179" s="1">
        <v>0</v>
      </c>
      <c r="S179" s="1">
        <v>1.714308647099614E-3</v>
      </c>
    </row>
    <row r="180" spans="6:19" x14ac:dyDescent="0.3">
      <c r="F180" t="s">
        <v>203</v>
      </c>
      <c r="G180" t="s">
        <v>22</v>
      </c>
      <c r="H180" t="s">
        <v>15</v>
      </c>
      <c r="I180" s="1">
        <v>16.956269353130917</v>
      </c>
      <c r="J180" s="1">
        <v>18.381503673419523</v>
      </c>
      <c r="K180" s="1">
        <v>9.4587214189283912</v>
      </c>
      <c r="L180" s="1">
        <v>16.28558171272952</v>
      </c>
      <c r="M180" s="1">
        <v>47.054315173635715</v>
      </c>
      <c r="N180" s="1">
        <v>30.368560011764146</v>
      </c>
      <c r="O180" s="1">
        <v>5.3887451473548049</v>
      </c>
      <c r="P180" s="1">
        <v>49.47198820453545</v>
      </c>
      <c r="Q180" s="1">
        <v>6.5302605484162486</v>
      </c>
      <c r="R180" s="1">
        <v>52.710731057798135</v>
      </c>
      <c r="S180" s="1">
        <v>36.241060779079596</v>
      </c>
    </row>
    <row r="181" spans="6:19" x14ac:dyDescent="0.3">
      <c r="F181" t="s">
        <v>204</v>
      </c>
      <c r="G181" t="s">
        <v>28</v>
      </c>
      <c r="H181" t="s">
        <v>15</v>
      </c>
      <c r="I181" s="1">
        <v>8.58214796E-2</v>
      </c>
      <c r="J181" s="1">
        <v>5.01361117E-2</v>
      </c>
      <c r="K181" s="1">
        <v>2.7721164699999998E-2</v>
      </c>
      <c r="L181" s="1">
        <v>8.5904218300000001E-2</v>
      </c>
      <c r="M181" s="1">
        <v>0.10020038489999999</v>
      </c>
      <c r="N181" s="1">
        <v>0.28199896219999998</v>
      </c>
      <c r="O181" s="1">
        <v>1.31736118E-2</v>
      </c>
      <c r="P181" s="1">
        <v>0.3126508892</v>
      </c>
      <c r="Q181" s="1">
        <v>0.1244179532</v>
      </c>
      <c r="R181" s="1">
        <v>6.8299487199999995E-2</v>
      </c>
      <c r="S181" s="1">
        <v>1.0075056900000001E-2</v>
      </c>
    </row>
    <row r="182" spans="6:19" x14ac:dyDescent="0.3">
      <c r="F182" t="s">
        <v>205</v>
      </c>
      <c r="G182" t="s">
        <v>28</v>
      </c>
      <c r="H182" t="s">
        <v>15</v>
      </c>
      <c r="I182" s="1">
        <v>0.43374333030000001</v>
      </c>
      <c r="J182" s="1">
        <v>0.22517382150000001</v>
      </c>
      <c r="K182" s="1">
        <v>0.64619834710000001</v>
      </c>
      <c r="L182" s="1">
        <v>3.6697385399999997E-2</v>
      </c>
      <c r="M182" s="1">
        <v>0.1160111591</v>
      </c>
      <c r="N182" s="1">
        <v>1.77533647E-2</v>
      </c>
      <c r="O182" s="1">
        <v>1.5965587232999998</v>
      </c>
      <c r="P182" s="1">
        <v>0.1141903802</v>
      </c>
      <c r="Q182" s="1">
        <v>0.46574305920000003</v>
      </c>
      <c r="R182" s="1">
        <v>0.47458584459999997</v>
      </c>
      <c r="S182" s="1">
        <v>1.5775143528000002</v>
      </c>
    </row>
    <row r="183" spans="6:19" x14ac:dyDescent="0.3">
      <c r="F183" t="s">
        <v>206</v>
      </c>
      <c r="G183" t="s">
        <v>28</v>
      </c>
      <c r="H183" t="s">
        <v>19</v>
      </c>
      <c r="I183" s="1">
        <v>40</v>
      </c>
      <c r="J183" s="1">
        <v>40</v>
      </c>
      <c r="K183" s="1">
        <v>40</v>
      </c>
      <c r="L183" s="1">
        <v>40</v>
      </c>
      <c r="M183" s="1">
        <v>40</v>
      </c>
      <c r="N183" s="1">
        <v>40</v>
      </c>
      <c r="O183" s="1">
        <v>40</v>
      </c>
      <c r="P183" s="1">
        <v>40</v>
      </c>
      <c r="Q183" s="1">
        <v>40</v>
      </c>
      <c r="R183" s="1">
        <v>40</v>
      </c>
      <c r="S183" s="1">
        <v>40</v>
      </c>
    </row>
    <row r="184" spans="6:19" x14ac:dyDescent="0.3">
      <c r="F184" t="s">
        <v>207</v>
      </c>
      <c r="G184" t="s">
        <v>28</v>
      </c>
      <c r="H184" t="s">
        <v>15</v>
      </c>
      <c r="I184" s="1">
        <v>0.16453137845275681</v>
      </c>
      <c r="J184" s="1">
        <v>0.26959098489896632</v>
      </c>
      <c r="K184" s="1">
        <v>0.19261151280623073</v>
      </c>
      <c r="L184" s="1">
        <v>0.66173093250329607</v>
      </c>
      <c r="M184" s="1">
        <v>0.1425569888934077</v>
      </c>
      <c r="N184" s="1">
        <v>7.6621389905344769E-2</v>
      </c>
      <c r="O184" s="1">
        <v>0.59908647463774001</v>
      </c>
      <c r="P184" s="1">
        <v>0.14500229408152551</v>
      </c>
      <c r="Q184" s="1">
        <v>9.6690307771987241E-2</v>
      </c>
      <c r="R184" s="1">
        <v>0.93377339575646889</v>
      </c>
      <c r="S184" s="1">
        <v>0.25903333234031539</v>
      </c>
    </row>
    <row r="185" spans="6:19" x14ac:dyDescent="0.3">
      <c r="F185" t="s">
        <v>208</v>
      </c>
      <c r="G185" t="s">
        <v>28</v>
      </c>
      <c r="H185" t="s">
        <v>15</v>
      </c>
      <c r="I185" s="1">
        <v>0.18429272417177872</v>
      </c>
      <c r="J185" s="1">
        <v>0.18809902661944444</v>
      </c>
      <c r="K185" s="1">
        <v>0.23366184248422575</v>
      </c>
      <c r="L185" s="1">
        <v>0</v>
      </c>
      <c r="M185" s="1">
        <v>0.3313744848411817</v>
      </c>
      <c r="N185" s="1">
        <v>0.19586486551636187</v>
      </c>
      <c r="O185" s="1">
        <v>8.2632964707504003E-2</v>
      </c>
      <c r="P185" s="1">
        <v>7.5794476514061723E-2</v>
      </c>
      <c r="Q185" s="1">
        <v>0.15112347924444403</v>
      </c>
      <c r="R185" s="1">
        <v>0</v>
      </c>
      <c r="S185" s="1">
        <v>0.47498387177690204</v>
      </c>
    </row>
    <row r="186" spans="6:19" x14ac:dyDescent="0.3">
      <c r="F186" t="s">
        <v>209</v>
      </c>
      <c r="G186" t="s">
        <v>28</v>
      </c>
      <c r="H186" t="s">
        <v>15</v>
      </c>
      <c r="I186" s="1">
        <v>0.63560985048059204</v>
      </c>
      <c r="J186" s="1">
        <v>0.53013608008475899</v>
      </c>
      <c r="K186" s="1">
        <v>0.51203906006946243</v>
      </c>
      <c r="L186" s="1">
        <v>0.33117947126124808</v>
      </c>
      <c r="M186" s="1">
        <v>0.52107973879041147</v>
      </c>
      <c r="N186" s="1">
        <v>0.72735827612433845</v>
      </c>
      <c r="O186" s="1">
        <v>0.14815423809068251</v>
      </c>
      <c r="P186" s="1">
        <v>0.77596126501676643</v>
      </c>
      <c r="Q186" s="1">
        <v>0.74272461681827728</v>
      </c>
      <c r="R186" s="1">
        <v>0</v>
      </c>
      <c r="S186" s="1">
        <v>0.15581857258079437</v>
      </c>
    </row>
    <row r="187" spans="6:19" x14ac:dyDescent="0.3">
      <c r="F187" t="s">
        <v>210</v>
      </c>
      <c r="G187" t="s">
        <v>28</v>
      </c>
      <c r="H187" t="s">
        <v>15</v>
      </c>
      <c r="I187" s="1">
        <v>1.556604689487235E-2</v>
      </c>
      <c r="J187" s="1">
        <v>1.217390839683033E-2</v>
      </c>
      <c r="K187" s="1">
        <v>6.1687584640081186E-2</v>
      </c>
      <c r="L187" s="1">
        <v>7.0895962354558095E-3</v>
      </c>
      <c r="M187" s="1">
        <v>4.9887874749991812E-3</v>
      </c>
      <c r="N187" s="1">
        <v>1.5546845395499425E-4</v>
      </c>
      <c r="O187" s="1">
        <v>0.17012632256407342</v>
      </c>
      <c r="P187" s="1">
        <v>3.2419643876463373E-3</v>
      </c>
      <c r="Q187" s="1">
        <v>9.4615961652914273E-3</v>
      </c>
      <c r="R187" s="1">
        <v>6.6226604243531148E-2</v>
      </c>
      <c r="S187" s="1">
        <v>0.11016422330198822</v>
      </c>
    </row>
    <row r="188" spans="6:19" x14ac:dyDescent="0.3">
      <c r="F188" t="s">
        <v>211</v>
      </c>
      <c r="G188" t="s">
        <v>28</v>
      </c>
      <c r="H188" t="s">
        <v>15</v>
      </c>
      <c r="I188" s="1">
        <v>2.2030363085423953E-2</v>
      </c>
      <c r="J188" s="1">
        <v>4.5925920509156934E-2</v>
      </c>
      <c r="K188" s="1">
        <v>3.7078498195151313E-2</v>
      </c>
      <c r="L188" s="1">
        <v>0</v>
      </c>
      <c r="M188" s="1">
        <v>3.7292287214726553E-3</v>
      </c>
      <c r="N188" s="1">
        <v>1.4463898015330396E-2</v>
      </c>
      <c r="O188" s="1">
        <v>0</v>
      </c>
      <c r="P188" s="1">
        <v>2.7112606916480018E-2</v>
      </c>
      <c r="Q188" s="1">
        <v>1.7557095326729579E-2</v>
      </c>
      <c r="R188" s="1">
        <v>0</v>
      </c>
      <c r="S188" s="1">
        <v>5.740461723961551E-3</v>
      </c>
    </row>
    <row r="189" spans="6:19" x14ac:dyDescent="0.3">
      <c r="F189" t="s">
        <v>212</v>
      </c>
      <c r="G189" t="s">
        <v>28</v>
      </c>
      <c r="H189" t="s">
        <v>15</v>
      </c>
      <c r="I189" s="1">
        <v>0.97796963691457606</v>
      </c>
      <c r="J189" s="1">
        <v>0.95407407949084311</v>
      </c>
      <c r="K189" s="1">
        <v>0.9629215018048487</v>
      </c>
      <c r="L189" s="1">
        <v>1</v>
      </c>
      <c r="M189" s="1">
        <v>0.99627077127852737</v>
      </c>
      <c r="N189" s="1">
        <v>0.98553610198466957</v>
      </c>
      <c r="O189" s="1">
        <v>1</v>
      </c>
      <c r="P189" s="1">
        <v>0.97288739308352001</v>
      </c>
      <c r="Q189" s="1">
        <v>0.98244290467327045</v>
      </c>
      <c r="R189" s="1">
        <v>0</v>
      </c>
      <c r="S189" s="1">
        <v>0.99425953827603841</v>
      </c>
    </row>
    <row r="190" spans="6:19" x14ac:dyDescent="0.3">
      <c r="F190" t="s">
        <v>213</v>
      </c>
      <c r="G190" t="s">
        <v>28</v>
      </c>
      <c r="H190" t="s">
        <v>15</v>
      </c>
      <c r="I190" s="1">
        <v>0.10931155979826424</v>
      </c>
      <c r="J190" s="1">
        <v>0.10810392525645052</v>
      </c>
      <c r="K190" s="1">
        <v>0.10429437485498239</v>
      </c>
      <c r="L190" s="1">
        <v>1</v>
      </c>
      <c r="M190" s="1">
        <v>3.7488612038260372E-2</v>
      </c>
      <c r="N190" s="1">
        <v>8.0189675322862142E-2</v>
      </c>
      <c r="O190" s="1">
        <v>0</v>
      </c>
      <c r="P190" s="1">
        <v>0.17554371137876235</v>
      </c>
      <c r="Q190" s="1">
        <v>0.11376108900799842</v>
      </c>
      <c r="R190" s="1">
        <v>0</v>
      </c>
      <c r="S190" s="1">
        <v>8.3341915403561506E-2</v>
      </c>
    </row>
    <row r="191" spans="6:19" x14ac:dyDescent="0.3">
      <c r="F191" t="s">
        <v>214</v>
      </c>
      <c r="G191" t="s">
        <v>28</v>
      </c>
      <c r="H191" t="s">
        <v>15</v>
      </c>
      <c r="I191" s="1">
        <v>0.89068844020173576</v>
      </c>
      <c r="J191" s="1">
        <v>0.89189607474354948</v>
      </c>
      <c r="K191" s="1">
        <v>0.89570562514501761</v>
      </c>
      <c r="L191" s="1">
        <v>0</v>
      </c>
      <c r="M191" s="1">
        <v>0.96251138796173963</v>
      </c>
      <c r="N191" s="1">
        <v>0.91981032467713786</v>
      </c>
      <c r="O191" s="1">
        <v>1</v>
      </c>
      <c r="P191" s="1">
        <v>0.82445628862123765</v>
      </c>
      <c r="Q191" s="1">
        <v>0.88623891099200158</v>
      </c>
      <c r="R191" s="1">
        <v>0</v>
      </c>
      <c r="S191" s="1">
        <v>0.91665808459643849</v>
      </c>
    </row>
    <row r="192" spans="6:19" x14ac:dyDescent="0.3">
      <c r="F192" t="s">
        <v>215</v>
      </c>
      <c r="G192" t="s">
        <v>28</v>
      </c>
      <c r="H192" t="s">
        <v>15</v>
      </c>
      <c r="I192" s="1">
        <v>0.24179207227159261</v>
      </c>
      <c r="J192" s="1">
        <v>0.34706214185371814</v>
      </c>
      <c r="K192" s="1">
        <v>0.24353391054069437</v>
      </c>
      <c r="L192" s="1">
        <v>0.55483848337850206</v>
      </c>
      <c r="M192" s="1">
        <v>0.16018211276336033</v>
      </c>
      <c r="N192" s="1">
        <v>0</v>
      </c>
      <c r="O192" s="1">
        <v>0.67666122891798108</v>
      </c>
      <c r="P192" s="1">
        <v>6.323679041232716E-2</v>
      </c>
      <c r="Q192" s="1">
        <v>0.1860274200015444</v>
      </c>
      <c r="R192" s="1">
        <v>0.72463490459520108</v>
      </c>
      <c r="S192" s="1">
        <v>0.15151031824995345</v>
      </c>
    </row>
    <row r="193" spans="6:19" x14ac:dyDescent="0.3">
      <c r="F193" t="s">
        <v>216</v>
      </c>
      <c r="G193" t="s">
        <v>28</v>
      </c>
      <c r="H193" t="s">
        <v>15</v>
      </c>
      <c r="I193" s="1">
        <v>0.27917164363362751</v>
      </c>
      <c r="J193" s="1">
        <v>1.0127156045659572E-2</v>
      </c>
      <c r="K193" s="1">
        <v>0.35531276596551092</v>
      </c>
      <c r="L193" s="1">
        <v>0</v>
      </c>
      <c r="M193" s="1">
        <v>0.32642583838373518</v>
      </c>
      <c r="N193" s="1">
        <v>6.1095010202485589E-2</v>
      </c>
      <c r="O193" s="1">
        <v>0.24598651162975202</v>
      </c>
      <c r="P193" s="1">
        <v>0.26929619045725273</v>
      </c>
      <c r="Q193" s="1">
        <v>0.3314166662370665</v>
      </c>
      <c r="R193" s="1">
        <v>0</v>
      </c>
      <c r="S193" s="1">
        <v>0.27604295583674826</v>
      </c>
    </row>
    <row r="194" spans="6:19" x14ac:dyDescent="0.3">
      <c r="F194" t="s">
        <v>217</v>
      </c>
      <c r="G194" t="s">
        <v>28</v>
      </c>
      <c r="H194" t="s">
        <v>15</v>
      </c>
      <c r="I194" s="1">
        <v>0.44929596851135573</v>
      </c>
      <c r="J194" s="1">
        <v>0.6428107021006223</v>
      </c>
      <c r="K194" s="1">
        <v>0.31954490184424372</v>
      </c>
      <c r="L194" s="1">
        <v>0.44516151662149794</v>
      </c>
      <c r="M194" s="1">
        <v>0.51339204885290446</v>
      </c>
      <c r="N194" s="1">
        <v>0.93890498979751436</v>
      </c>
      <c r="O194" s="1">
        <v>0</v>
      </c>
      <c r="P194" s="1">
        <v>0.66746701913042017</v>
      </c>
      <c r="Q194" s="1">
        <v>0.47540251347816753</v>
      </c>
      <c r="R194" s="1">
        <v>0.27536509540479898</v>
      </c>
      <c r="S194" s="1">
        <v>0.54866762354148568</v>
      </c>
    </row>
    <row r="195" spans="6:19" x14ac:dyDescent="0.3">
      <c r="F195" t="s">
        <v>218</v>
      </c>
      <c r="G195" t="s">
        <v>28</v>
      </c>
      <c r="H195" t="s">
        <v>15</v>
      </c>
      <c r="I195" s="1">
        <v>2.9740315583424128E-2</v>
      </c>
      <c r="J195" s="1">
        <v>0</v>
      </c>
      <c r="K195" s="1">
        <v>8.1608421649550858E-2</v>
      </c>
      <c r="L195" s="1">
        <v>0</v>
      </c>
      <c r="M195" s="1">
        <v>0</v>
      </c>
      <c r="N195" s="1">
        <v>0</v>
      </c>
      <c r="O195" s="1">
        <v>7.7352259452266953E-2</v>
      </c>
      <c r="P195" s="1">
        <v>0</v>
      </c>
      <c r="Q195" s="1">
        <v>7.1534002832215563E-3</v>
      </c>
      <c r="R195" s="1">
        <v>0</v>
      </c>
      <c r="S195" s="1">
        <v>2.3779102371812494E-2</v>
      </c>
    </row>
    <row r="196" spans="6:19" x14ac:dyDescent="0.3">
      <c r="F196" t="s">
        <v>219</v>
      </c>
      <c r="G196" t="s">
        <v>60</v>
      </c>
      <c r="H196" t="s">
        <v>15</v>
      </c>
      <c r="I196" s="1">
        <v>0.95575444879300497</v>
      </c>
      <c r="J196" s="1">
        <v>0.96117853878771686</v>
      </c>
      <c r="K196" s="1">
        <v>0.93715758174998809</v>
      </c>
      <c r="L196" s="1">
        <v>0.92959469384591908</v>
      </c>
      <c r="M196" s="1">
        <v>0.9986594916872843</v>
      </c>
      <c r="N196" s="1">
        <v>0.8987447549808032</v>
      </c>
      <c r="O196" s="1">
        <v>0.99629629603722913</v>
      </c>
      <c r="P196" s="1">
        <v>0.95188852134383817</v>
      </c>
      <c r="Q196" s="1">
        <v>0.96168846838058342</v>
      </c>
      <c r="R196" s="1">
        <v>1</v>
      </c>
      <c r="S196" s="1">
        <v>0.99713781630492826</v>
      </c>
    </row>
    <row r="197" spans="6:19" x14ac:dyDescent="0.3">
      <c r="F197" t="s">
        <v>220</v>
      </c>
      <c r="G197" t="s">
        <v>60</v>
      </c>
      <c r="H197" t="s">
        <v>15</v>
      </c>
      <c r="I197" s="1">
        <v>3.4745871751176702E-2</v>
      </c>
      <c r="J197" s="1">
        <v>3.7427776308353131E-2</v>
      </c>
      <c r="K197" s="1">
        <v>6.2842418250011953E-2</v>
      </c>
      <c r="L197" s="1">
        <v>7.0405306154080929E-2</v>
      </c>
      <c r="M197" s="1">
        <v>1.3405083127157624E-3</v>
      </c>
      <c r="N197" s="1">
        <v>0.10125524501919685</v>
      </c>
      <c r="O197" s="1">
        <v>3.7037039627709299E-3</v>
      </c>
      <c r="P197" s="1">
        <v>0</v>
      </c>
      <c r="Q197" s="1">
        <v>1.6830266435914463E-4</v>
      </c>
      <c r="R197" s="1">
        <v>0</v>
      </c>
      <c r="S197" s="1">
        <v>2.862183695071783E-3</v>
      </c>
    </row>
    <row r="198" spans="6:19" x14ac:dyDescent="0.3">
      <c r="F198" t="s">
        <v>221</v>
      </c>
      <c r="G198" t="s">
        <v>60</v>
      </c>
      <c r="H198" t="s">
        <v>15</v>
      </c>
      <c r="I198" s="1">
        <v>9.4996794558183939E-3</v>
      </c>
      <c r="J198" s="1">
        <v>1.3936849039300776E-3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4.8111478656161798E-2</v>
      </c>
      <c r="Q198" s="1">
        <v>3.8143228955057361E-2</v>
      </c>
      <c r="R198" s="1">
        <v>0</v>
      </c>
      <c r="S198" s="1">
        <v>0</v>
      </c>
    </row>
    <row r="199" spans="6:19" x14ac:dyDescent="0.3">
      <c r="F199" t="s">
        <v>222</v>
      </c>
      <c r="G199" t="s">
        <v>60</v>
      </c>
      <c r="H199" t="s">
        <v>15</v>
      </c>
      <c r="I199" s="1">
        <v>1.2843819178433247</v>
      </c>
      <c r="J199" s="1">
        <v>1.4102745566716608</v>
      </c>
      <c r="K199" s="1">
        <v>1.1968892058717133</v>
      </c>
      <c r="L199" s="1">
        <v>1.1408105699691289</v>
      </c>
      <c r="M199" s="1">
        <v>1.1431614960078662</v>
      </c>
      <c r="N199" s="1">
        <v>1.6775038832363118</v>
      </c>
      <c r="O199" s="1">
        <v>1.4404503355585561</v>
      </c>
      <c r="P199" s="1">
        <v>1.2843819178433247</v>
      </c>
      <c r="Q199" s="1">
        <v>1.2959231389447714</v>
      </c>
      <c r="R199" s="1">
        <v>1.0352462792102219</v>
      </c>
      <c r="S199" s="1">
        <v>1.2720865777621915</v>
      </c>
    </row>
    <row r="200" spans="6:19" x14ac:dyDescent="0.3">
      <c r="F200" t="s">
        <v>223</v>
      </c>
      <c r="G200" t="s">
        <v>60</v>
      </c>
      <c r="H200" t="s">
        <v>15</v>
      </c>
      <c r="I200" s="1">
        <v>0.22186318869822902</v>
      </c>
      <c r="J200" s="1">
        <v>0.22153061041136568</v>
      </c>
      <c r="K200" s="1">
        <v>0.10283496779097728</v>
      </c>
      <c r="L200" s="1">
        <v>0.10537588330900079</v>
      </c>
      <c r="M200" s="1">
        <v>0.24267370110547221</v>
      </c>
      <c r="N200" s="1">
        <v>0.38570195162265847</v>
      </c>
      <c r="O200" s="1">
        <v>7.6029434082577785E-2</v>
      </c>
      <c r="P200" s="1">
        <v>0.46522288916159782</v>
      </c>
      <c r="Q200" s="1">
        <v>0.28785920106097562</v>
      </c>
      <c r="R200" s="1">
        <v>0.11111110948244152</v>
      </c>
      <c r="S200" s="1">
        <v>4.2969821464895391E-2</v>
      </c>
    </row>
    <row r="201" spans="6:19" x14ac:dyDescent="0.3">
      <c r="F201" t="s">
        <v>224</v>
      </c>
      <c r="G201" t="s">
        <v>60</v>
      </c>
      <c r="H201" t="s">
        <v>15</v>
      </c>
      <c r="I201" s="1">
        <v>1.576278607084086</v>
      </c>
      <c r="J201" s="1">
        <v>1.2595638605473789</v>
      </c>
      <c r="K201" s="1">
        <v>1.3368829109204965</v>
      </c>
      <c r="L201" s="1">
        <v>1.2634398516368988</v>
      </c>
      <c r="M201" s="1">
        <v>1.9008081864152317</v>
      </c>
      <c r="N201" s="1">
        <v>1.5410960889231538</v>
      </c>
      <c r="O201" s="1">
        <v>1.4809926561962823</v>
      </c>
      <c r="P201" s="1">
        <v>3.0436613705997075</v>
      </c>
      <c r="Q201" s="1">
        <v>1.7742092235142239</v>
      </c>
      <c r="R201" s="1">
        <v>1.2835156707074042</v>
      </c>
      <c r="S201" s="1">
        <v>1.7667268734980557</v>
      </c>
    </row>
    <row r="202" spans="6:19" x14ac:dyDescent="0.3">
      <c r="F202" t="s">
        <v>225</v>
      </c>
      <c r="G202" t="s">
        <v>60</v>
      </c>
      <c r="H202" t="s">
        <v>19</v>
      </c>
      <c r="I202" s="1">
        <v>0.5</v>
      </c>
      <c r="J202" s="1">
        <v>0.5</v>
      </c>
      <c r="K202" s="1">
        <v>0.5</v>
      </c>
      <c r="L202" s="1">
        <v>0.5</v>
      </c>
      <c r="M202" s="1">
        <v>0.5</v>
      </c>
      <c r="N202" s="1">
        <v>0.5</v>
      </c>
      <c r="O202" s="1">
        <v>0.5</v>
      </c>
      <c r="P202" s="1">
        <v>0.5</v>
      </c>
      <c r="Q202" s="1">
        <v>0.5</v>
      </c>
      <c r="R202" s="1">
        <v>0.5</v>
      </c>
      <c r="S202" s="1">
        <v>0.5</v>
      </c>
    </row>
    <row r="203" spans="6:19" x14ac:dyDescent="0.3">
      <c r="F203" t="s">
        <v>226</v>
      </c>
      <c r="G203" t="s">
        <v>60</v>
      </c>
      <c r="H203" t="s">
        <v>19</v>
      </c>
      <c r="I203" s="1">
        <v>0.5</v>
      </c>
      <c r="J203" s="1">
        <v>0.5</v>
      </c>
      <c r="K203" s="1">
        <v>0.5</v>
      </c>
      <c r="L203" s="1">
        <v>0.5</v>
      </c>
      <c r="M203" s="1">
        <v>0.5</v>
      </c>
      <c r="N203" s="1">
        <v>0.5</v>
      </c>
      <c r="O203" s="1">
        <v>0.5</v>
      </c>
      <c r="P203" s="1">
        <v>0.5</v>
      </c>
      <c r="Q203" s="1">
        <v>0.5</v>
      </c>
      <c r="R203" s="1">
        <v>0.5</v>
      </c>
      <c r="S203" s="1">
        <v>0.5</v>
      </c>
    </row>
    <row r="204" spans="6:19" x14ac:dyDescent="0.3">
      <c r="F204" t="s">
        <v>227</v>
      </c>
      <c r="G204" t="s">
        <v>2</v>
      </c>
      <c r="H204" t="s">
        <v>15</v>
      </c>
      <c r="I204" s="1">
        <v>7.4877770000000001E-3</v>
      </c>
      <c r="J204" s="1">
        <v>1.9288701999999999E-3</v>
      </c>
      <c r="K204" s="1">
        <v>0</v>
      </c>
      <c r="L204" s="1">
        <v>3.6697385399999997E-2</v>
      </c>
      <c r="M204" s="1">
        <v>9.1881367999999998E-3</v>
      </c>
      <c r="N204" s="1">
        <v>3.9196576499999997E-2</v>
      </c>
      <c r="O204" s="1">
        <v>0</v>
      </c>
      <c r="P204" s="1">
        <v>3.4317857399999999E-2</v>
      </c>
      <c r="Q204" s="1">
        <v>6.4837169000000004E-3</v>
      </c>
      <c r="R204" s="1">
        <v>0</v>
      </c>
      <c r="S204" s="1">
        <v>0</v>
      </c>
    </row>
    <row r="205" spans="6:19" x14ac:dyDescent="0.3">
      <c r="F205" t="s">
        <v>228</v>
      </c>
      <c r="G205" t="s">
        <v>2</v>
      </c>
      <c r="H205" t="s">
        <v>15</v>
      </c>
      <c r="I205" s="1">
        <v>9.0304128000000001E-3</v>
      </c>
      <c r="J205" s="1">
        <v>1.39433631E-2</v>
      </c>
      <c r="K205" s="1">
        <v>0</v>
      </c>
      <c r="L205" s="1">
        <v>4.1698163999999999E-3</v>
      </c>
      <c r="M205" s="1">
        <v>2.2064230999999999E-3</v>
      </c>
      <c r="N205" s="1">
        <v>8.9083128000000001E-3</v>
      </c>
      <c r="O205" s="1">
        <v>0</v>
      </c>
      <c r="P205" s="1">
        <v>5.4922045000000003E-3</v>
      </c>
      <c r="Q205" s="1">
        <v>7.7058674999999997E-3</v>
      </c>
      <c r="R205" s="1">
        <v>3.5333361100000002E-2</v>
      </c>
      <c r="S205" s="1">
        <v>0</v>
      </c>
    </row>
    <row r="206" spans="6:19" x14ac:dyDescent="0.3">
      <c r="F206" t="s">
        <v>229</v>
      </c>
      <c r="G206" t="s">
        <v>2</v>
      </c>
      <c r="H206" t="s">
        <v>15</v>
      </c>
      <c r="I206" s="1">
        <v>0.21562680493033826</v>
      </c>
      <c r="J206" s="1">
        <v>0.50277812192383409</v>
      </c>
      <c r="K206" s="1">
        <v>0.35156248549269781</v>
      </c>
      <c r="L206" s="1">
        <v>0.32882700690182898</v>
      </c>
      <c r="M206" s="1">
        <v>0.75164871155041513</v>
      </c>
      <c r="N206" s="1">
        <v>0.30742254076774611</v>
      </c>
      <c r="O206" s="1">
        <v>0</v>
      </c>
      <c r="P206" s="1">
        <v>0.14103916572559586</v>
      </c>
      <c r="Q206" s="1">
        <v>8.1070027052688287E-2</v>
      </c>
      <c r="R206" s="1">
        <v>0.3333026665808107</v>
      </c>
      <c r="S206" s="1">
        <v>0.13580310954665295</v>
      </c>
    </row>
    <row r="207" spans="6:19" x14ac:dyDescent="0.3">
      <c r="F207" t="s">
        <v>230</v>
      </c>
      <c r="G207" t="s">
        <v>2</v>
      </c>
      <c r="H207" t="s">
        <v>15</v>
      </c>
      <c r="I207" s="1">
        <v>0.78437319506966174</v>
      </c>
      <c r="J207" s="1">
        <v>0.49722187807616602</v>
      </c>
      <c r="K207" s="1">
        <v>0.64843751450730225</v>
      </c>
      <c r="L207" s="1">
        <v>0.67117299309817113</v>
      </c>
      <c r="M207" s="1">
        <v>0.24835128844958476</v>
      </c>
      <c r="N207" s="1">
        <v>0.692577459232254</v>
      </c>
      <c r="O207" s="1">
        <v>1</v>
      </c>
      <c r="P207" s="1">
        <v>0.85896083427440406</v>
      </c>
      <c r="Q207" s="1">
        <v>0.91892997294731171</v>
      </c>
      <c r="R207" s="1">
        <v>0.66669733341918935</v>
      </c>
      <c r="S207" s="1">
        <v>0.86419689045334702</v>
      </c>
    </row>
    <row r="208" spans="6:19" x14ac:dyDescent="0.3">
      <c r="F208" t="s">
        <v>231</v>
      </c>
      <c r="G208" t="s">
        <v>28</v>
      </c>
      <c r="H208" t="s">
        <v>15</v>
      </c>
      <c r="I208" s="1">
        <v>5.6405033943165768E-2</v>
      </c>
      <c r="J208" s="1">
        <v>3.0738765171836543E-2</v>
      </c>
      <c r="K208" s="1">
        <v>8.6581354576180908E-2</v>
      </c>
      <c r="L208" s="1">
        <v>4.7758508766067236E-2</v>
      </c>
      <c r="M208" s="1">
        <v>6.2757781614169492E-2</v>
      </c>
      <c r="N208" s="1">
        <v>0.19343939726919687</v>
      </c>
      <c r="O208" s="1">
        <v>0.77567489484164309</v>
      </c>
      <c r="P208" s="1">
        <v>6.4812642682653835E-3</v>
      </c>
      <c r="Q208" s="1">
        <v>0.17500310396358709</v>
      </c>
      <c r="R208" s="1">
        <v>5.6207691363470584E-2</v>
      </c>
      <c r="S208" s="1">
        <v>5.5146481494389426E-3</v>
      </c>
    </row>
    <row r="209" spans="6:19" x14ac:dyDescent="0.3">
      <c r="F209" t="s">
        <v>232</v>
      </c>
      <c r="G209" t="s">
        <v>28</v>
      </c>
      <c r="H209" t="s">
        <v>15</v>
      </c>
      <c r="I209" s="1">
        <v>0.18980493261492815</v>
      </c>
      <c r="J209" s="1">
        <v>0.32553454068416193</v>
      </c>
      <c r="K209" s="1">
        <v>0.17366026766987319</v>
      </c>
      <c r="L209" s="1">
        <v>0.48274160043771447</v>
      </c>
      <c r="M209" s="1">
        <v>2.8547695809902192E-2</v>
      </c>
      <c r="N209" s="1">
        <v>0.40047531941412207</v>
      </c>
      <c r="O209" s="1">
        <v>0.12295985527089766</v>
      </c>
      <c r="P209" s="1">
        <v>7.5545863183138634E-3</v>
      </c>
      <c r="Q209" s="1">
        <v>0.17790788354827095</v>
      </c>
      <c r="R209" s="1">
        <v>0.20292280595659973</v>
      </c>
      <c r="S209" s="1">
        <v>8.71079878277978E-2</v>
      </c>
    </row>
    <row r="210" spans="6:19" x14ac:dyDescent="0.3">
      <c r="F210" t="s">
        <v>233</v>
      </c>
      <c r="G210" t="s">
        <v>28</v>
      </c>
      <c r="H210" t="s">
        <v>15</v>
      </c>
      <c r="I210" s="1">
        <v>1.6124318471973858E-2</v>
      </c>
      <c r="J210" s="1">
        <v>1.1387484799153698E-2</v>
      </c>
      <c r="K210" s="1">
        <v>2.3268039660351125E-2</v>
      </c>
      <c r="L210" s="1">
        <v>0</v>
      </c>
      <c r="M210" s="1">
        <v>3.8659300514992882E-2</v>
      </c>
      <c r="N210" s="1">
        <v>6.7727192927483221E-2</v>
      </c>
      <c r="O210" s="1">
        <v>7.7263373444678679E-2</v>
      </c>
      <c r="P210" s="1">
        <v>1.457408614014735E-3</v>
      </c>
      <c r="Q210" s="1">
        <v>4.277368977628089E-2</v>
      </c>
      <c r="R210" s="1">
        <v>0</v>
      </c>
      <c r="S210" s="1">
        <v>0</v>
      </c>
    </row>
    <row r="211" spans="6:19" x14ac:dyDescent="0.3">
      <c r="F211" t="s">
        <v>234</v>
      </c>
      <c r="G211" t="s">
        <v>28</v>
      </c>
      <c r="H211" t="s">
        <v>15</v>
      </c>
      <c r="I211" s="1">
        <v>1.7700462159025406E-3</v>
      </c>
      <c r="J211" s="1">
        <v>1.5148897129650145E-4</v>
      </c>
      <c r="K211" s="1">
        <v>2.4445905592465417E-5</v>
      </c>
      <c r="L211" s="1">
        <v>0</v>
      </c>
      <c r="M211" s="1">
        <v>6.9770700710674663E-3</v>
      </c>
      <c r="N211" s="1">
        <v>1.4775615372964795E-2</v>
      </c>
      <c r="O211" s="1">
        <v>2.3729463321410737E-3</v>
      </c>
      <c r="P211" s="1">
        <v>8.4176020003019457E-3</v>
      </c>
      <c r="Q211" s="1">
        <v>2.6908395682002923E-4</v>
      </c>
      <c r="R211" s="1">
        <v>1.9321379497912972E-4</v>
      </c>
      <c r="S211" s="1">
        <v>6.8263327037867029E-6</v>
      </c>
    </row>
    <row r="212" spans="6:19" x14ac:dyDescent="0.3">
      <c r="F212" t="s">
        <v>235</v>
      </c>
      <c r="G212" t="s">
        <v>28</v>
      </c>
      <c r="H212" t="s">
        <v>15</v>
      </c>
      <c r="I212" s="1">
        <v>3.3903384390948803E-2</v>
      </c>
      <c r="J212" s="1">
        <v>3.194098025309413E-2</v>
      </c>
      <c r="K212" s="1">
        <v>0.1048386875860709</v>
      </c>
      <c r="L212" s="1">
        <v>0.10423224532149578</v>
      </c>
      <c r="M212" s="1">
        <v>0.1936567241566918</v>
      </c>
      <c r="N212" s="1">
        <v>0.12707909272516021</v>
      </c>
      <c r="O212" s="1">
        <v>2.1728930110639484E-2</v>
      </c>
      <c r="P212" s="1">
        <v>5.6827484562845795E-2</v>
      </c>
      <c r="Q212" s="1">
        <v>9.294808735794224E-3</v>
      </c>
      <c r="R212" s="1">
        <v>5.3429808316985031E-2</v>
      </c>
      <c r="S212" s="1">
        <v>4.9223129207041274E-3</v>
      </c>
    </row>
    <row r="213" spans="6:19" x14ac:dyDescent="0.3">
      <c r="F213" t="s">
        <v>236</v>
      </c>
      <c r="G213" t="s">
        <v>28</v>
      </c>
      <c r="H213" t="s">
        <v>15</v>
      </c>
      <c r="I213" s="1">
        <v>0.54947593426231212</v>
      </c>
      <c r="J213" s="1">
        <v>0.51660053446481002</v>
      </c>
      <c r="K213" s="1">
        <v>0.53949599790229075</v>
      </c>
      <c r="L213" s="1">
        <v>0.32219043138386788</v>
      </c>
      <c r="M213" s="1">
        <v>0.30188980049020286</v>
      </c>
      <c r="N213" s="1">
        <v>0.17332909249727463</v>
      </c>
      <c r="O213" s="1">
        <v>0</v>
      </c>
      <c r="P213" s="1">
        <v>0.75649815005676246</v>
      </c>
      <c r="Q213" s="1">
        <v>0.38823159832191512</v>
      </c>
      <c r="R213" s="1">
        <v>0.60619724408785902</v>
      </c>
      <c r="S213" s="1">
        <v>0.77934142058697253</v>
      </c>
    </row>
    <row r="214" spans="6:19" x14ac:dyDescent="0.3">
      <c r="F214" t="s">
        <v>237</v>
      </c>
      <c r="G214" t="s">
        <v>28</v>
      </c>
      <c r="H214" t="s">
        <v>15</v>
      </c>
      <c r="I214" s="1">
        <v>7.3465535138096144E-2</v>
      </c>
      <c r="J214" s="1">
        <v>6.0672666130817655E-2</v>
      </c>
      <c r="K214" s="1">
        <v>7.213120669964064E-2</v>
      </c>
      <c r="L214" s="1">
        <v>4.3077214090854493E-2</v>
      </c>
      <c r="M214" s="1">
        <v>0.15665552351288101</v>
      </c>
      <c r="N214" s="1">
        <v>2.3174289793798233E-2</v>
      </c>
      <c r="O214" s="1">
        <v>0</v>
      </c>
      <c r="P214" s="1">
        <v>1.4640135306447522E-2</v>
      </c>
      <c r="Q214" s="1">
        <v>7.6238876193922181E-2</v>
      </c>
      <c r="R214" s="1">
        <v>8.1049236480106632E-2</v>
      </c>
      <c r="S214" s="1">
        <v>0.10419880280211397</v>
      </c>
    </row>
    <row r="215" spans="6:19" x14ac:dyDescent="0.3">
      <c r="F215" t="s">
        <v>238</v>
      </c>
      <c r="G215" t="s">
        <v>28</v>
      </c>
      <c r="H215" t="s">
        <v>15</v>
      </c>
      <c r="I215" s="1">
        <v>7.9050814962672702E-2</v>
      </c>
      <c r="J215" s="1">
        <v>2.2973539524829393E-2</v>
      </c>
      <c r="K215" s="1">
        <v>0</v>
      </c>
      <c r="L215" s="1">
        <v>0</v>
      </c>
      <c r="M215" s="1">
        <v>0.2108561038300924</v>
      </c>
      <c r="N215" s="1">
        <v>0</v>
      </c>
      <c r="O215" s="1">
        <v>0</v>
      </c>
      <c r="P215" s="1">
        <v>0.14812336887304842</v>
      </c>
      <c r="Q215" s="1">
        <v>0.13028095550340948</v>
      </c>
      <c r="R215" s="1">
        <v>0</v>
      </c>
      <c r="S215" s="1">
        <v>1.89080013802688E-2</v>
      </c>
    </row>
    <row r="216" spans="6:19" x14ac:dyDescent="0.3">
      <c r="F216" t="s">
        <v>239</v>
      </c>
      <c r="G216" t="s">
        <v>28</v>
      </c>
      <c r="H216" t="s">
        <v>15</v>
      </c>
      <c r="I216" s="1">
        <v>44.156666666666659</v>
      </c>
      <c r="J216" s="1">
        <v>27.175200000000004</v>
      </c>
      <c r="K216" s="1">
        <v>23.952500000000004</v>
      </c>
      <c r="L216" s="1">
        <v>31.043999999999997</v>
      </c>
      <c r="M216" s="1">
        <v>61.23</v>
      </c>
      <c r="N216" s="1">
        <v>28.280200000000001</v>
      </c>
      <c r="O216" s="1">
        <v>19.671600000000002</v>
      </c>
      <c r="P216" s="1">
        <v>11.9574</v>
      </c>
      <c r="Q216" s="1">
        <v>50.564800000000005</v>
      </c>
      <c r="R216" s="1">
        <v>43.829500000000003</v>
      </c>
      <c r="S216" s="1">
        <v>44.156666666666659</v>
      </c>
    </row>
    <row r="217" spans="6:19" x14ac:dyDescent="0.3">
      <c r="F217" t="s">
        <v>240</v>
      </c>
      <c r="G217" t="s">
        <v>28</v>
      </c>
      <c r="H217" t="s">
        <v>15</v>
      </c>
      <c r="I217" s="1">
        <v>488.87041331307955</v>
      </c>
      <c r="J217" s="1">
        <v>226.8135819668922</v>
      </c>
      <c r="K217" s="1">
        <v>209.91738258444704</v>
      </c>
      <c r="L217" s="1">
        <v>124.44195945762382</v>
      </c>
      <c r="M217" s="1">
        <v>994.47590013333729</v>
      </c>
      <c r="N217" s="1">
        <v>744.5208228656652</v>
      </c>
      <c r="O217" s="1">
        <v>262.44299343993441</v>
      </c>
      <c r="P217" s="1">
        <v>180.48904084748293</v>
      </c>
      <c r="Q217" s="1">
        <v>287.61382876852537</v>
      </c>
      <c r="R217" s="1">
        <v>281.36203126047707</v>
      </c>
      <c r="S217" s="1">
        <v>1095.3536859185533</v>
      </c>
    </row>
    <row r="218" spans="6:19" x14ac:dyDescent="0.3">
      <c r="F218" t="s">
        <v>241</v>
      </c>
      <c r="G218" t="s">
        <v>11</v>
      </c>
      <c r="H218" t="s">
        <v>15</v>
      </c>
      <c r="I218" s="1">
        <v>7.3757020921258548E-2</v>
      </c>
      <c r="J218" s="1">
        <v>5.4213403204071635E-2</v>
      </c>
      <c r="K218" s="1">
        <v>4.7130017604490849E-2</v>
      </c>
      <c r="L218" s="1">
        <v>0.40253417991422902</v>
      </c>
      <c r="M218" s="1">
        <v>0.11431189941845786</v>
      </c>
      <c r="N218" s="1">
        <v>4.1588698372738146E-2</v>
      </c>
      <c r="O218" s="1">
        <v>1.9691005289074855E-2</v>
      </c>
      <c r="P218" s="1">
        <v>0.47200244019216625</v>
      </c>
      <c r="Q218" s="1">
        <v>0.12489867581437884</v>
      </c>
      <c r="R218" s="1">
        <v>2.5576149258706549E-2</v>
      </c>
      <c r="S218" s="1">
        <v>5.9529128344365627E-3</v>
      </c>
    </row>
    <row r="219" spans="6:19" x14ac:dyDescent="0.3">
      <c r="F219" t="s">
        <v>242</v>
      </c>
      <c r="G219" t="s">
        <v>11</v>
      </c>
      <c r="H219" t="s">
        <v>15</v>
      </c>
      <c r="I219" s="1">
        <v>0.85214119853717529</v>
      </c>
      <c r="J219" s="1">
        <v>0.92294308433333472</v>
      </c>
      <c r="K219" s="1">
        <v>0.82446671416990158</v>
      </c>
      <c r="L219" s="1">
        <v>0.57296140910077253</v>
      </c>
      <c r="M219" s="1">
        <v>0.87781540207233133</v>
      </c>
      <c r="N219" s="1">
        <v>0.91738105195571673</v>
      </c>
      <c r="O219" s="1">
        <v>0.86540033353536594</v>
      </c>
      <c r="P219" s="1">
        <v>0.48147606456954944</v>
      </c>
      <c r="Q219" s="1">
        <v>0.7473388919326962</v>
      </c>
      <c r="R219" s="1">
        <v>0.93545854858362631</v>
      </c>
      <c r="S219" s="1">
        <v>0.96467509846670729</v>
      </c>
    </row>
    <row r="220" spans="6:19" x14ac:dyDescent="0.3">
      <c r="F220" t="s">
        <v>243</v>
      </c>
      <c r="G220" t="s">
        <v>11</v>
      </c>
      <c r="H220" t="s">
        <v>15</v>
      </c>
      <c r="I220" s="1">
        <v>7.4101780541566215E-2</v>
      </c>
      <c r="J220" s="1">
        <v>2.2843512462593564E-2</v>
      </c>
      <c r="K220" s="1">
        <v>0.12840326822560741</v>
      </c>
      <c r="L220" s="1">
        <v>2.4504410984998462E-2</v>
      </c>
      <c r="M220" s="1">
        <v>7.8726985092107717E-3</v>
      </c>
      <c r="N220" s="1">
        <v>4.1030249671545255E-2</v>
      </c>
      <c r="O220" s="1">
        <v>0.11490866117555922</v>
      </c>
      <c r="P220" s="1">
        <v>4.6521495238284388E-2</v>
      </c>
      <c r="Q220" s="1">
        <v>0.12776243225292486</v>
      </c>
      <c r="R220" s="1">
        <v>3.8965302157667171E-2</v>
      </c>
      <c r="S220" s="1">
        <v>2.9371988698856131E-2</v>
      </c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B8438CBC44A46815A9C01C69199DA" ma:contentTypeVersion="9" ma:contentTypeDescription="Create a new document." ma:contentTypeScope="" ma:versionID="32e90b9abe8056bd324286d3e73e7a17">
  <xsd:schema xmlns:xsd="http://www.w3.org/2001/XMLSchema" xmlns:xs="http://www.w3.org/2001/XMLSchema" xmlns:p="http://schemas.microsoft.com/office/2006/metadata/properties" xmlns:ns2="ec24a54f-6437-48ac-a1a5-783d0d87301e" targetNamespace="http://schemas.microsoft.com/office/2006/metadata/properties" ma:root="true" ma:fieldsID="5601447a7e4e427b844d21ec5b0d3590" ns2:_="">
    <xsd:import namespace="ec24a54f-6437-48ac-a1a5-783d0d873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4a54f-6437-48ac-a1a5-783d0d873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FB3D6-0F17-4B34-BF8E-54F06330F11C}"/>
</file>

<file path=customXml/itemProps2.xml><?xml version="1.0" encoding="utf-8"?>
<ds:datastoreItem xmlns:ds="http://schemas.openxmlformats.org/officeDocument/2006/customXml" ds:itemID="{9D08DCFF-FB81-4FA3-A834-E9913EF6F998}"/>
</file>

<file path=customXml/itemProps3.xml><?xml version="1.0" encoding="utf-8"?>
<ds:datastoreItem xmlns:ds="http://schemas.openxmlformats.org/officeDocument/2006/customXml" ds:itemID="{3C6C8B4C-FA4E-46E7-A786-45D9232C2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_Cover</vt:lpstr>
      <vt:lpstr>_Contents</vt:lpstr>
      <vt:lpstr>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Cameron</dc:creator>
  <cp:lastModifiedBy>Claire Cameron</cp:lastModifiedBy>
  <dcterms:created xsi:type="dcterms:W3CDTF">2020-08-14T14:52:23Z</dcterms:created>
  <dcterms:modified xsi:type="dcterms:W3CDTF">2020-08-14T21:31:40Z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0x010100C38B8438CBC44A46815A9C01C69199DA</vt:lpwstr>
  </property>
</Properties>
</file>